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1_01_06_09_01_VanEck Associates Corporation\"/>
    </mc:Choice>
  </mc:AlternateContent>
  <xr:revisionPtr revIDLastSave="0" documentId="13_ncr:1_{4A12C373-8782-486C-88FA-90C31972A991}" xr6:coauthVersionLast="45" xr6:coauthVersionMax="45" xr10:uidLastSave="{00000000-0000-0000-0000-000000000000}"/>
  <bookViews>
    <workbookView xWindow="345" yWindow="4230" windowWidth="21600" windowHeight="11385" activeTab="1" xr2:uid="{00000000-000D-0000-FFFF-FFFF00000000}"/>
  </bookViews>
  <sheets>
    <sheet name="BVI Datasheet" sheetId="1" r:id="rId1"/>
    <sheet name="List of debtor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3" i="2" l="1"/>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5" i="1"/>
  <c r="D66" i="1"/>
  <c r="C17" i="1"/>
  <c r="C16" i="1"/>
  <c r="C18" i="1"/>
  <c r="E65" i="1" l="1"/>
  <c r="F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this value is equal to the value of line 19 of the BVI'S data sheet</t>
        </r>
      </text>
    </comment>
  </commentList>
</comments>
</file>

<file path=xl/sharedStrings.xml><?xml version="1.0" encoding="utf-8"?>
<sst xmlns="http://schemas.openxmlformats.org/spreadsheetml/2006/main" count="211" uniqueCount="118">
  <si>
    <t>place of registered office and corporate name of the KAG, InvAG or investment management company</t>
  </si>
  <si>
    <t>fund's name/name of units</t>
  </si>
  <si>
    <t>ISIN, WKN where applicable</t>
  </si>
  <si>
    <t>reporting date</t>
  </si>
  <si>
    <t>currency</t>
  </si>
  <si>
    <t>Line</t>
  </si>
  <si>
    <t>textual indication</t>
  </si>
  <si>
    <t>percentage portion of the fund's net asset value</t>
  </si>
  <si>
    <t>current value</t>
  </si>
  <si>
    <t>book value</t>
  </si>
  <si>
    <t>current number of the fund</t>
  </si>
  <si>
    <t>§§ 46 et seq., 66 et seq., 83 et seq., 90a et seq., 90g et seq.
or 112 et seq. InvG</t>
  </si>
  <si>
    <t>number in the AnlV</t>
  </si>
  <si>
    <t>S V R</t>
  </si>
  <si>
    <t>retail or special fund</t>
  </si>
  <si>
    <t>first time acquisition? Yes/no
acquisition date</t>
  </si>
  <si>
    <t>Is the fund listed on an exchange, e.g. on XTF?</t>
  </si>
  <si>
    <t>fund ratin, rating agency</t>
  </si>
  <si>
    <t>redemption period for fund units</t>
  </si>
  <si>
    <t>market risk potential in %</t>
  </si>
  <si>
    <t>index/benchmark I</t>
  </si>
  <si>
    <t>index/benchmark II, 
other provisons where applicable</t>
  </si>
  <si>
    <t>Is the investment transparent?</t>
  </si>
  <si>
    <t>look-through calculation of the fund's assets/units</t>
  </si>
  <si>
    <t>number of units in previous calendar quarter</t>
  </si>
  <si>
    <t>book value of previous calendar quarter</t>
  </si>
  <si>
    <t>number of units current holdings</t>
  </si>
  <si>
    <t>book value of current holdings</t>
  </si>
  <si>
    <t>unit value (ad line 18)</t>
  </si>
  <si>
    <t>portion of listed shares and participation rights</t>
  </si>
  <si>
    <t>admitted to trading or organised EEA market (nos. 9b, 12)</t>
  </si>
  <si>
    <t>admitted to trading or organised market outside EEA (nos. 9b, 12)</t>
  </si>
  <si>
    <t>portion in unlisted shares, participation rights and subordinated receivables, participations (nos. 9a, 13)</t>
  </si>
  <si>
    <t>23*</t>
  </si>
  <si>
    <t>portion in PPP project companies</t>
  </si>
  <si>
    <t>real estate portion</t>
  </si>
  <si>
    <t>REITs portion</t>
  </si>
  <si>
    <t>portion of bonds, nos. 6, 7 lits. a) to c) and 8</t>
  </si>
  <si>
    <t>27*</t>
  </si>
  <si>
    <t>portion of bonds, no. 7 lit. c)</t>
  </si>
  <si>
    <t>28*</t>
  </si>
  <si>
    <t>portion of bonds, no. 8</t>
  </si>
  <si>
    <t>portion of (note) loans pursuant to nos. 3 and 4 lit. a) and receivables pursuant to nos. 1 and 11</t>
  </si>
  <si>
    <t>type of bonds nos. 1, 3, 4a), 6, 7, 8, 11, 18</t>
  </si>
  <si>
    <t>30*</t>
  </si>
  <si>
    <t>bonds of public issuers, bonds of supranational institutions etc. and corresponding (note) loans</t>
  </si>
  <si>
    <t>31*</t>
  </si>
  <si>
    <t>bonds protected by a special collateral pool existing by virtue of law</t>
  </si>
  <si>
    <t>32*</t>
  </si>
  <si>
    <t>corporate bonds/corporate loans</t>
  </si>
  <si>
    <t>33*</t>
  </si>
  <si>
    <t>other bonds/note loans of credit institutions</t>
  </si>
  <si>
    <t>34*</t>
  </si>
  <si>
    <t>structured products</t>
  </si>
  <si>
    <t>rating of bonds nos. 6, 7, 8</t>
  </si>
  <si>
    <t>35*</t>
  </si>
  <si>
    <t>Investment Grade (AAA-BBB)</t>
  </si>
  <si>
    <t>36*</t>
  </si>
  <si>
    <t>Speculative Grade (BB-B)</t>
  </si>
  <si>
    <t>37*</t>
  </si>
  <si>
    <t>Default risk/ Default (CCC-D)</t>
  </si>
  <si>
    <t>38*</t>
  </si>
  <si>
    <t>no rating (nr)</t>
  </si>
  <si>
    <t>ABS, CLN and similar products pursuant to no. 10</t>
  </si>
  <si>
    <t>40*</t>
  </si>
  <si>
    <t>ABS, CLN and similar products below investment grade rating</t>
  </si>
  <si>
    <t>investments with credit institutions, no. 18</t>
  </si>
  <si>
    <r>
      <t>residual value
remaining financial assets</t>
    </r>
    <r>
      <rPr>
        <sz val="10"/>
        <rFont val="Arial"/>
        <family val="2"/>
      </rPr>
      <t>, not attributable to lines 20-22, 
24-26, 29, 39 or 41 in a transparent funds</t>
    </r>
  </si>
  <si>
    <t>non-transparent portion in the fund's portfolio which is to be counted towards the quotas pursuant to § 3 subs. 3 sentence 1, § 3 subs. 2 nos. 1 to 3 ans subs. 3 sentence 3</t>
  </si>
  <si>
    <t>44*</t>
  </si>
  <si>
    <t>eligible unlisted participation rights and subordinated receivables (no. 9a) and participations (no. 13) from line 43</t>
  </si>
  <si>
    <t>45*</t>
  </si>
  <si>
    <t>eligible ABS, CLN etc. investments pursuant to no. 10 from line 43</t>
  </si>
  <si>
    <t>46*</t>
  </si>
  <si>
    <t>portion in hedge funds and investments linked to hedge funds</t>
  </si>
  <si>
    <t>47*</t>
  </si>
  <si>
    <t>investment through which commodity risks are taken</t>
  </si>
  <si>
    <t>aggregate of portions</t>
  </si>
  <si>
    <t>48c*</t>
  </si>
  <si>
    <t>market risk potential exceeding the book value</t>
  </si>
  <si>
    <t>portion of foreign currency (current value)</t>
  </si>
  <si>
    <t>place of registered office and corporate name of the KAG, InvAG
or investment management company</t>
  </si>
  <si>
    <t>number of fund units</t>
  </si>
  <si>
    <t>book value per unit</t>
  </si>
  <si>
    <t>Nr.</t>
  </si>
  <si>
    <t>debtor</t>
  </si>
  <si>
    <t>indentification number where applicable</t>
  </si>
  <si>
    <t>unit value</t>
  </si>
  <si>
    <t>a</t>
  </si>
  <si>
    <t>of which: investments with EEA/OECD member states, regional governments, municipal entities - § 4 subs. 2 sentence 1 AnlV</t>
  </si>
  <si>
    <t>b</t>
  </si>
  <si>
    <t>of which: fixed income investments with EEA /OECD credit institutions which are secured by a specific coverage existing by virtue of law (mortgage bonds) or with EEA credit institutions with actual protection of deposits or with EEA credit institutions or multilateral development banks - § 4 subs. 2 sentence 2 AnlV</t>
  </si>
  <si>
    <t>c</t>
  </si>
  <si>
    <t>of which: shares, profit participation rights, subordinated, participations - § 4 subs. 4 AnlV</t>
  </si>
  <si>
    <t>d</t>
  </si>
  <si>
    <t>of which: all other investments with this debtor - § 4 subs. 1 AnlV</t>
  </si>
  <si>
    <t>aggregate of the portions of the 10 biggest debtors</t>
  </si>
  <si>
    <t xml:space="preserve">With the present data sheet, the investment management company reports to the insurance undertaking the investments with the 10 biggest issuers (debtors) of each investment fund made by the insurance undertaking (§ 4 subs. 1 sentence 2 AnlV). Funds of retail funds and special funds, which on their part invest in several retail funds, real estate funds, other investment funds with participations and infrastructure funds need not be taken into account, provided that the portion of their aggregate investments in securities, money market instruments, bank deposits and derivatives does not exceed 5% of the fund's net asset value. The insurance undertaking should be notified of the above fact in the VAG reporting. There is no aggregation of the diversification quotas resulting from investments through funds and direct investments for real estate, participations and investments in infrastructure. As regards foreign investment funds, the insurance undertaking is obliged to ensure that it timely receives the necessary information about the 10 biggest issuers (debtors). </t>
  </si>
  <si>
    <t>For such purpose, the insurance undertaking should integrate the debtor related information provided by the investment management companies for the respective biggest 10 issuers (debtors) of the fund(s) - excluding target funds - with the 10 biggest debtors from direct investment in a suitable manner. Claims against counterparties arising from financial transactions in derivatives investment funds should be taken into account in the list of the 10 biggest debtors under line "of which: all other investment with this debtor - § 4 subs. 1 AnlV". In the above context, claims against counterparties from financial transactions in derivatives only need to be considered in the list of debtors if the counterparty is by its size suitable for taking a position among the 10 biggest debtors. Derivatives and/or financial instruments with derivative components which are used for hedging purposes only are not affected by the above.</t>
  </si>
  <si>
    <t>For the sake of facilitation of identification, the issuer number from WM data service can be used.</t>
  </si>
  <si>
    <t>VanEck Vectors ETF Trust</t>
  </si>
  <si>
    <t>VanEck Vectors® Gold Miners ETF</t>
  </si>
  <si>
    <t>US92189F1066</t>
  </si>
  <si>
    <t>31.12.2020</t>
  </si>
  <si>
    <t>USD</t>
  </si>
  <si>
    <t>§§ 46 ff. InvG / §§ 192 ff. KAGB</t>
  </si>
  <si>
    <t>each banking day</t>
  </si>
  <si>
    <t>NYSE® Arca Gold Miners Index®</t>
  </si>
  <si>
    <t>Newmont Corp.</t>
  </si>
  <si>
    <t>Barrick Gold Corp.</t>
  </si>
  <si>
    <t>Franco-Nevada Corp.</t>
  </si>
  <si>
    <t>Wheaton Precious Metals Corp.</t>
  </si>
  <si>
    <t>Agnico Eagle Mines Ltd.</t>
  </si>
  <si>
    <t>Newcrest Mining Ltd.</t>
  </si>
  <si>
    <t>Kirkland Lake Gold Ltd.</t>
  </si>
  <si>
    <t>Anglogold Ashanti Ltd.</t>
  </si>
  <si>
    <t>Kinross Gold Corp.</t>
  </si>
  <si>
    <t>Gold Fields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</si>
</sst>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3">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0" fontId="1" fillId="0" borderId="7" xfId="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0" fontId="1" fillId="2" borderId="1" xfId="1" applyFont="1" applyFill="1" applyBorder="1" applyAlignment="1">
      <alignment wrapText="1"/>
    </xf>
    <xf numFmtId="14" fontId="3" fillId="0" borderId="1" xfId="1" applyNumberFormat="1" applyFont="1" applyBorder="1"/>
    <xf numFmtId="0" fontId="1" fillId="2" borderId="1" xfId="1" applyFont="1" applyFill="1" applyBorder="1"/>
    <xf numFmtId="0" fontId="1" fillId="9" borderId="1" xfId="1" applyFont="1" applyFill="1" applyBorder="1"/>
    <xf numFmtId="0" fontId="1" fillId="2" borderId="2"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4" fillId="4" borderId="5" xfId="1" applyFont="1" applyFill="1" applyBorder="1" applyAlignment="1">
      <alignment wrapText="1"/>
    </xf>
    <xf numFmtId="0" fontId="1" fillId="0" borderId="6" xfId="1" applyBorder="1" applyAlignment="1">
      <alignment wrapText="1"/>
    </xf>
    <xf numFmtId="0" fontId="9" fillId="0" borderId="0" xfId="1" applyFont="1" applyAlignment="1">
      <alignment wrapText="1"/>
    </xf>
    <xf numFmtId="0" fontId="1" fillId="0" borderId="0" xfId="1" applyFont="1" applyAlignment="1">
      <alignment wrapText="1"/>
    </xf>
    <xf numFmtId="0" fontId="9" fillId="0" borderId="0" xfId="1" applyFont="1" applyAlignment="1"/>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9">
    <tabColor theme="9" tint="0.59999389629810485"/>
    <pageSetUpPr fitToPage="1"/>
  </sheetPr>
  <dimension ref="A1:R69"/>
  <sheetViews>
    <sheetView zoomScale="80" zoomScaleNormal="80" workbookViewId="0">
      <selection activeCell="B8" sqref="B8:B9"/>
    </sheetView>
  </sheetViews>
  <sheetFormatPr baseColWidth="10" defaultColWidth="11.42578125" defaultRowHeight="15" customHeight="1" x14ac:dyDescent="0.2"/>
  <cols>
    <col min="1" max="1" width="6" style="121" customWidth="1"/>
    <col min="2" max="2" width="51.42578125" style="5" bestFit="1" customWidth="1"/>
    <col min="3" max="3" width="55.5703125" style="119" customWidth="1"/>
    <col min="4" max="4" width="20" style="120"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100</v>
      </c>
      <c r="D2" s="4"/>
      <c r="E2" s="2"/>
      <c r="F2" s="2"/>
      <c r="H2" s="8"/>
      <c r="I2" s="8"/>
      <c r="J2" s="8"/>
    </row>
    <row r="3" spans="1:18" ht="17.25" customHeight="1" x14ac:dyDescent="0.2">
      <c r="A3" s="1"/>
      <c r="B3" s="9" t="s">
        <v>1</v>
      </c>
      <c r="C3" s="10" t="s">
        <v>101</v>
      </c>
      <c r="D3" s="4"/>
      <c r="E3" s="2"/>
      <c r="F3" s="2"/>
      <c r="H3" s="8"/>
      <c r="I3" s="8"/>
      <c r="J3" s="8"/>
    </row>
    <row r="4" spans="1:18" ht="15" customHeight="1" x14ac:dyDescent="0.2">
      <c r="A4" s="1"/>
      <c r="B4" s="9" t="s">
        <v>2</v>
      </c>
      <c r="C4" s="10" t="s">
        <v>102</v>
      </c>
      <c r="D4" s="4"/>
      <c r="E4" s="2"/>
      <c r="F4" s="2"/>
      <c r="H4" s="8"/>
      <c r="I4" s="8"/>
      <c r="J4" s="8"/>
    </row>
    <row r="5" spans="1:18" ht="15" customHeight="1" x14ac:dyDescent="0.2">
      <c r="A5" s="1"/>
      <c r="B5" s="9" t="s">
        <v>3</v>
      </c>
      <c r="C5" s="11" t="s">
        <v>103</v>
      </c>
      <c r="D5" s="4"/>
      <c r="E5" s="2"/>
      <c r="F5" s="2"/>
    </row>
    <row r="6" spans="1:18" ht="15" customHeight="1" x14ac:dyDescent="0.2">
      <c r="A6" s="1"/>
      <c r="B6" s="9" t="s">
        <v>4</v>
      </c>
      <c r="C6" s="10" t="s">
        <v>104</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82</v>
      </c>
      <c r="C8" s="13"/>
      <c r="D8" s="4"/>
      <c r="E8" s="2"/>
      <c r="F8" s="2"/>
    </row>
    <row r="9" spans="1:18" ht="15" customHeight="1" x14ac:dyDescent="0.2">
      <c r="A9" s="1"/>
      <c r="B9" s="14" t="s">
        <v>83</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5</v>
      </c>
      <c r="B11" s="16"/>
      <c r="C11" s="16" t="s">
        <v>6</v>
      </c>
      <c r="D11" s="17" t="s">
        <v>7</v>
      </c>
      <c r="E11" s="16" t="s">
        <v>8</v>
      </c>
      <c r="F11" s="16" t="s">
        <v>9</v>
      </c>
      <c r="H11" s="19"/>
      <c r="I11" s="19"/>
      <c r="J11" s="19"/>
      <c r="K11" s="19"/>
      <c r="L11" s="12"/>
    </row>
    <row r="12" spans="1:18" s="18" customFormat="1" ht="16.5" customHeight="1" x14ac:dyDescent="0.2">
      <c r="A12" s="20">
        <v>1</v>
      </c>
      <c r="B12" s="21" t="s">
        <v>10</v>
      </c>
      <c r="C12" s="22"/>
      <c r="D12" s="23"/>
      <c r="E12" s="24"/>
      <c r="F12" s="24"/>
      <c r="H12" s="19"/>
      <c r="I12" s="19"/>
      <c r="J12" s="19"/>
      <c r="K12" s="19"/>
      <c r="L12" s="19"/>
    </row>
    <row r="13" spans="1:18" s="18" customFormat="1" ht="38.25" x14ac:dyDescent="0.2">
      <c r="A13" s="20">
        <v>2</v>
      </c>
      <c r="B13" s="21" t="s">
        <v>11</v>
      </c>
      <c r="C13" s="25" t="s">
        <v>105</v>
      </c>
      <c r="D13" s="23"/>
      <c r="E13" s="24"/>
      <c r="F13" s="24"/>
      <c r="H13" s="19"/>
      <c r="I13" s="19"/>
      <c r="J13" s="19"/>
      <c r="K13" s="19"/>
      <c r="L13" s="19"/>
    </row>
    <row r="14" spans="1:18" s="18" customFormat="1" ht="18" customHeight="1" x14ac:dyDescent="0.2">
      <c r="A14" s="20">
        <v>3</v>
      </c>
      <c r="B14" s="21" t="s">
        <v>12</v>
      </c>
      <c r="C14" s="25">
        <v>17</v>
      </c>
      <c r="D14" s="23"/>
      <c r="E14" s="24"/>
      <c r="F14" s="24"/>
      <c r="H14" s="19"/>
      <c r="I14" s="19"/>
      <c r="J14" s="19"/>
      <c r="K14" s="19"/>
      <c r="L14" s="19"/>
    </row>
    <row r="15" spans="1:18" s="18" customFormat="1" ht="15" customHeight="1" x14ac:dyDescent="0.2">
      <c r="A15" s="26">
        <v>4</v>
      </c>
      <c r="B15" s="21" t="s">
        <v>13</v>
      </c>
      <c r="C15" s="22"/>
      <c r="D15" s="27"/>
      <c r="E15" s="28"/>
      <c r="F15" s="28"/>
      <c r="H15" s="19"/>
      <c r="I15" s="19"/>
      <c r="J15" s="19"/>
      <c r="K15" s="19"/>
      <c r="L15" s="19"/>
    </row>
    <row r="16" spans="1:18" s="34" customFormat="1" ht="12.75" x14ac:dyDescent="0.2">
      <c r="A16" s="29">
        <v>5</v>
      </c>
      <c r="B16" s="30" t="s">
        <v>1</v>
      </c>
      <c r="C16" s="31" t="str">
        <f>C3</f>
        <v>VanEck Vectors® Gold Miners ETF</v>
      </c>
      <c r="D16" s="32"/>
      <c r="E16" s="33"/>
      <c r="F16" s="33"/>
    </row>
    <row r="17" spans="1:12" ht="18" customHeight="1" x14ac:dyDescent="0.2">
      <c r="A17" s="35">
        <v>6</v>
      </c>
      <c r="B17" s="21" t="s">
        <v>2</v>
      </c>
      <c r="C17" s="36" t="str">
        <f>C4</f>
        <v>US92189F1066</v>
      </c>
      <c r="D17" s="37"/>
      <c r="E17" s="38"/>
      <c r="F17" s="38"/>
    </row>
    <row r="18" spans="1:12" ht="25.5" x14ac:dyDescent="0.2">
      <c r="A18" s="39">
        <v>7</v>
      </c>
      <c r="B18" s="30" t="s">
        <v>0</v>
      </c>
      <c r="C18" s="36" t="str">
        <f>C2</f>
        <v>VanEck Vectors ETF Trust</v>
      </c>
      <c r="D18" s="37"/>
      <c r="E18" s="38"/>
      <c r="F18" s="38"/>
    </row>
    <row r="19" spans="1:12" ht="15" customHeight="1" x14ac:dyDescent="0.2">
      <c r="A19" s="35">
        <v>8</v>
      </c>
      <c r="B19" s="21" t="s">
        <v>14</v>
      </c>
      <c r="C19" s="40">
        <v>1</v>
      </c>
      <c r="D19" s="41"/>
      <c r="E19" s="42"/>
      <c r="F19" s="42"/>
    </row>
    <row r="20" spans="1:12" ht="30" customHeight="1" x14ac:dyDescent="0.2">
      <c r="A20" s="39">
        <v>9</v>
      </c>
      <c r="B20" s="30" t="s">
        <v>15</v>
      </c>
      <c r="C20" s="43"/>
      <c r="D20" s="32"/>
      <c r="E20" s="33"/>
      <c r="F20" s="44"/>
    </row>
    <row r="21" spans="1:12" ht="27" customHeight="1" x14ac:dyDescent="0.2">
      <c r="A21" s="35">
        <v>10</v>
      </c>
      <c r="B21" s="21" t="s">
        <v>16</v>
      </c>
      <c r="C21" s="45">
        <v>1</v>
      </c>
      <c r="D21" s="37"/>
      <c r="E21" s="38"/>
      <c r="F21" s="38"/>
    </row>
    <row r="22" spans="1:12" ht="16.5" customHeight="1" x14ac:dyDescent="0.2">
      <c r="A22" s="35">
        <v>11</v>
      </c>
      <c r="B22" s="21" t="s">
        <v>17</v>
      </c>
      <c r="C22" s="46"/>
      <c r="D22" s="37"/>
      <c r="E22" s="38"/>
      <c r="F22" s="38"/>
    </row>
    <row r="23" spans="1:12" ht="15" customHeight="1" x14ac:dyDescent="0.2">
      <c r="A23" s="35">
        <v>12</v>
      </c>
      <c r="B23" s="21" t="s">
        <v>18</v>
      </c>
      <c r="C23" s="46" t="s">
        <v>106</v>
      </c>
      <c r="D23" s="37"/>
      <c r="E23" s="38"/>
      <c r="F23" s="38"/>
    </row>
    <row r="24" spans="1:12" ht="16.5" customHeight="1" x14ac:dyDescent="0.2">
      <c r="A24" s="35">
        <v>13</v>
      </c>
      <c r="B24" s="21" t="s">
        <v>19</v>
      </c>
      <c r="C24" s="36"/>
      <c r="D24" s="47">
        <v>100</v>
      </c>
      <c r="E24" s="38"/>
      <c r="F24" s="38"/>
    </row>
    <row r="25" spans="1:12" ht="18" customHeight="1" x14ac:dyDescent="0.2">
      <c r="A25" s="35">
        <v>14</v>
      </c>
      <c r="B25" s="21" t="s">
        <v>20</v>
      </c>
      <c r="C25" s="48" t="s">
        <v>107</v>
      </c>
      <c r="D25" s="49"/>
      <c r="E25" s="38"/>
      <c r="F25" s="38"/>
      <c r="H25" s="8"/>
      <c r="I25" s="8"/>
      <c r="J25" s="8"/>
      <c r="K25" s="8"/>
      <c r="L25" s="8"/>
    </row>
    <row r="26" spans="1:12" ht="25.5" x14ac:dyDescent="0.2">
      <c r="A26" s="35">
        <v>15</v>
      </c>
      <c r="B26" s="21" t="s">
        <v>21</v>
      </c>
      <c r="C26" s="48"/>
      <c r="D26" s="50"/>
      <c r="E26" s="38"/>
      <c r="F26" s="38"/>
      <c r="H26" s="8"/>
      <c r="I26" s="8"/>
      <c r="J26" s="8"/>
      <c r="K26" s="8"/>
      <c r="L26" s="8"/>
    </row>
    <row r="27" spans="1:12" ht="15" customHeight="1" x14ac:dyDescent="0.2">
      <c r="A27" s="35">
        <v>16</v>
      </c>
      <c r="B27" s="21" t="s">
        <v>22</v>
      </c>
      <c r="C27" s="45">
        <v>1</v>
      </c>
      <c r="D27" s="37"/>
      <c r="E27" s="38"/>
      <c r="F27" s="38"/>
    </row>
    <row r="28" spans="1:12" ht="21.75" customHeight="1" x14ac:dyDescent="0.2">
      <c r="A28" s="51"/>
      <c r="B28" s="52" t="s">
        <v>23</v>
      </c>
      <c r="C28" s="52"/>
      <c r="D28" s="53"/>
      <c r="E28" s="54"/>
      <c r="F28" s="55"/>
    </row>
    <row r="29" spans="1:12" ht="29.25" customHeight="1" x14ac:dyDescent="0.2">
      <c r="A29" s="35">
        <v>17</v>
      </c>
      <c r="B29" s="21" t="s">
        <v>24</v>
      </c>
      <c r="C29" s="56"/>
      <c r="D29" s="57"/>
      <c r="E29" s="38"/>
      <c r="F29" s="38"/>
    </row>
    <row r="30" spans="1:12" ht="32.25" customHeight="1" x14ac:dyDescent="0.2">
      <c r="A30" s="35"/>
      <c r="B30" s="21" t="s">
        <v>25</v>
      </c>
      <c r="C30" s="56"/>
      <c r="D30" s="57"/>
      <c r="E30" s="38"/>
      <c r="F30" s="38"/>
    </row>
    <row r="31" spans="1:12" ht="15" customHeight="1" x14ac:dyDescent="0.2">
      <c r="A31" s="35">
        <v>18</v>
      </c>
      <c r="B31" s="21" t="s">
        <v>26</v>
      </c>
      <c r="C31" s="56"/>
      <c r="D31" s="57"/>
      <c r="E31" s="38"/>
      <c r="F31" s="38"/>
    </row>
    <row r="32" spans="1:12" ht="15" customHeight="1" x14ac:dyDescent="0.2">
      <c r="A32" s="35"/>
      <c r="B32" s="21" t="s">
        <v>27</v>
      </c>
      <c r="C32" s="56"/>
      <c r="D32" s="57"/>
      <c r="E32" s="38"/>
      <c r="F32" s="38"/>
    </row>
    <row r="33" spans="1:11" s="8" customFormat="1" ht="15" customHeight="1" thickBot="1" x14ac:dyDescent="0.25">
      <c r="A33" s="58">
        <v>19</v>
      </c>
      <c r="B33" s="59" t="s">
        <v>28</v>
      </c>
      <c r="C33" s="60"/>
      <c r="D33" s="61"/>
      <c r="E33" s="62">
        <v>35.982619999999997</v>
      </c>
      <c r="F33" s="63"/>
    </row>
    <row r="34" spans="1:11" s="8" customFormat="1" ht="15" customHeight="1" x14ac:dyDescent="0.2">
      <c r="A34" s="64"/>
      <c r="B34" s="65" t="s">
        <v>29</v>
      </c>
      <c r="C34" s="66"/>
      <c r="D34" s="67"/>
      <c r="E34" s="68"/>
      <c r="F34" s="69"/>
    </row>
    <row r="35" spans="1:11" s="34" customFormat="1" ht="38.25" customHeight="1" x14ac:dyDescent="0.2">
      <c r="A35" s="39">
        <v>20</v>
      </c>
      <c r="B35" s="30" t="s">
        <v>30</v>
      </c>
      <c r="C35" s="70"/>
      <c r="D35" s="71">
        <v>0.93987586309793603</v>
      </c>
      <c r="E35" s="72" t="str">
        <f>IF($C$8&gt;0,PRODUCT($C$8,$E$33,D35/100),"")</f>
        <v/>
      </c>
      <c r="F35" s="72" t="str">
        <f>IF($C$8&gt;0,PRODUCT($C$8,$C$9,D35/100),"")</f>
        <v/>
      </c>
      <c r="G35" s="73"/>
      <c r="H35" s="74"/>
      <c r="I35" s="74"/>
      <c r="J35" s="74"/>
      <c r="K35" s="74"/>
    </row>
    <row r="36" spans="1:11" s="34" customFormat="1" ht="42" customHeight="1" thickBot="1" x14ac:dyDescent="0.25">
      <c r="A36" s="58">
        <v>21</v>
      </c>
      <c r="B36" s="59" t="s">
        <v>31</v>
      </c>
      <c r="C36" s="75"/>
      <c r="D36" s="76">
        <v>98.973293708490587</v>
      </c>
      <c r="E36" s="77" t="str">
        <f t="shared" ref="E36:E44" si="0">IF($C$8&gt;0,PRODUCT($C$8,$E$33,D36/100),"")</f>
        <v/>
      </c>
      <c r="F36" s="77" t="str">
        <f t="shared" ref="F36:F44" si="1">IF($C$8&gt;0,PRODUCT($C$8,$C$9,D36/100),"")</f>
        <v/>
      </c>
      <c r="G36" s="73"/>
    </row>
    <row r="37" spans="1:11" s="34" customFormat="1" ht="45.75" customHeight="1" thickBot="1" x14ac:dyDescent="0.25">
      <c r="A37" s="78">
        <v>22</v>
      </c>
      <c r="B37" s="79" t="s">
        <v>32</v>
      </c>
      <c r="C37" s="80"/>
      <c r="D37" s="76">
        <v>0</v>
      </c>
      <c r="E37" s="81" t="str">
        <f t="shared" si="0"/>
        <v/>
      </c>
      <c r="F37" s="81" t="str">
        <f t="shared" si="1"/>
        <v/>
      </c>
      <c r="G37" s="73"/>
    </row>
    <row r="38" spans="1:11" s="34" customFormat="1" ht="25.5" customHeight="1" thickBot="1" x14ac:dyDescent="0.25">
      <c r="A38" s="82" t="s">
        <v>33</v>
      </c>
      <c r="B38" s="59" t="s">
        <v>34</v>
      </c>
      <c r="C38" s="75"/>
      <c r="D38" s="76">
        <v>0</v>
      </c>
      <c r="E38" s="77" t="str">
        <f t="shared" si="0"/>
        <v/>
      </c>
      <c r="F38" s="77" t="str">
        <f t="shared" si="1"/>
        <v/>
      </c>
      <c r="G38" s="73"/>
      <c r="H38" s="74"/>
      <c r="I38" s="74"/>
      <c r="J38" s="74"/>
      <c r="K38" s="74"/>
    </row>
    <row r="39" spans="1:11" ht="19.5" customHeight="1" x14ac:dyDescent="0.2">
      <c r="A39" s="35">
        <v>24</v>
      </c>
      <c r="B39" s="21" t="s">
        <v>35</v>
      </c>
      <c r="C39" s="56"/>
      <c r="D39" s="83">
        <v>0</v>
      </c>
      <c r="E39" s="81" t="str">
        <f t="shared" si="0"/>
        <v/>
      </c>
      <c r="F39" s="81" t="str">
        <f t="shared" si="1"/>
        <v/>
      </c>
      <c r="G39" s="84"/>
    </row>
    <row r="40" spans="1:11" ht="19.5" customHeight="1" thickBot="1" x14ac:dyDescent="0.25">
      <c r="A40" s="58">
        <v>25</v>
      </c>
      <c r="B40" s="59" t="s">
        <v>36</v>
      </c>
      <c r="C40" s="60"/>
      <c r="D40" s="83">
        <v>0</v>
      </c>
      <c r="E40" s="77" t="str">
        <f t="shared" si="0"/>
        <v/>
      </c>
      <c r="F40" s="77" t="str">
        <f t="shared" si="1"/>
        <v/>
      </c>
      <c r="G40" s="84"/>
    </row>
    <row r="41" spans="1:11" ht="31.5" customHeight="1" x14ac:dyDescent="0.2">
      <c r="A41" s="85">
        <v>26</v>
      </c>
      <c r="B41" s="86" t="s">
        <v>37</v>
      </c>
      <c r="C41" s="87"/>
      <c r="D41" s="88">
        <v>0</v>
      </c>
      <c r="E41" s="81" t="str">
        <f t="shared" si="0"/>
        <v/>
      </c>
      <c r="F41" s="81" t="str">
        <f t="shared" si="1"/>
        <v/>
      </c>
      <c r="G41" s="84"/>
    </row>
    <row r="42" spans="1:11" ht="12.75" x14ac:dyDescent="0.2">
      <c r="A42" s="89" t="s">
        <v>38</v>
      </c>
      <c r="B42" s="21" t="s">
        <v>39</v>
      </c>
      <c r="C42" s="56"/>
      <c r="D42" s="83">
        <v>0</v>
      </c>
      <c r="E42" s="72" t="str">
        <f t="shared" si="0"/>
        <v/>
      </c>
      <c r="F42" s="72" t="str">
        <f t="shared" si="1"/>
        <v/>
      </c>
      <c r="G42" s="84"/>
    </row>
    <row r="43" spans="1:11" ht="21.75" customHeight="1" thickBot="1" x14ac:dyDescent="0.25">
      <c r="A43" s="82" t="s">
        <v>40</v>
      </c>
      <c r="B43" s="59" t="s">
        <v>41</v>
      </c>
      <c r="C43" s="60"/>
      <c r="D43" s="76">
        <v>0</v>
      </c>
      <c r="E43" s="72" t="str">
        <f t="shared" si="0"/>
        <v/>
      </c>
      <c r="F43" s="72" t="str">
        <f t="shared" si="1"/>
        <v/>
      </c>
      <c r="G43" s="84"/>
    </row>
    <row r="44" spans="1:11" ht="41.25" customHeight="1" thickBot="1" x14ac:dyDescent="0.25">
      <c r="A44" s="90">
        <v>29</v>
      </c>
      <c r="B44" s="91" t="s">
        <v>42</v>
      </c>
      <c r="C44" s="92"/>
      <c r="D44" s="93">
        <v>0</v>
      </c>
      <c r="E44" s="77" t="str">
        <f t="shared" si="0"/>
        <v/>
      </c>
      <c r="F44" s="77" t="str">
        <f t="shared" si="1"/>
        <v/>
      </c>
      <c r="G44" s="84"/>
    </row>
    <row r="45" spans="1:11" ht="15" customHeight="1" x14ac:dyDescent="0.2">
      <c r="A45" s="64"/>
      <c r="B45" s="65" t="s">
        <v>43</v>
      </c>
      <c r="C45" s="94"/>
      <c r="D45" s="67"/>
      <c r="E45" s="81"/>
      <c r="F45" s="81"/>
      <c r="G45" s="84"/>
    </row>
    <row r="46" spans="1:11" ht="69.75" customHeight="1" x14ac:dyDescent="0.2">
      <c r="A46" s="29" t="s">
        <v>44</v>
      </c>
      <c r="B46" s="30" t="s">
        <v>45</v>
      </c>
      <c r="C46" s="95"/>
      <c r="D46" s="96">
        <v>0</v>
      </c>
      <c r="E46" s="72" t="str">
        <f>IF($C$8&gt;0,PRODUCT($C$8,$E$33,D46/100),"")</f>
        <v/>
      </c>
      <c r="F46" s="72" t="str">
        <f>IF($C$8&gt;0,PRODUCT($C$8,$C$9,D46/100),"")</f>
        <v/>
      </c>
      <c r="G46" s="84"/>
    </row>
    <row r="47" spans="1:11" ht="44.25" customHeight="1" x14ac:dyDescent="0.2">
      <c r="A47" s="89" t="s">
        <v>46</v>
      </c>
      <c r="B47" s="21" t="s">
        <v>47</v>
      </c>
      <c r="C47" s="56"/>
      <c r="D47" s="97">
        <v>0</v>
      </c>
      <c r="E47" s="72" t="str">
        <f>IF($C$8&gt;0,PRODUCT($C$8,$E$33,D47/100),"")</f>
        <v/>
      </c>
      <c r="F47" s="72" t="str">
        <f>IF($C$8&gt;0,PRODUCT($C$8,$C$9,D47/100),"")</f>
        <v/>
      </c>
      <c r="G47" s="84"/>
    </row>
    <row r="48" spans="1:11" ht="12.75" x14ac:dyDescent="0.2">
      <c r="A48" s="89" t="s">
        <v>48</v>
      </c>
      <c r="B48" s="21" t="s">
        <v>49</v>
      </c>
      <c r="C48" s="56"/>
      <c r="D48" s="98">
        <v>0</v>
      </c>
      <c r="E48" s="72" t="str">
        <f>IF($C$8&gt;0,PRODUCT($C$8,$E$33,D48/100),"")</f>
        <v/>
      </c>
      <c r="F48" s="72" t="str">
        <f>IF($C$8&gt;0,PRODUCT($C$8,$C$9,D48/100),"")</f>
        <v/>
      </c>
      <c r="G48" s="84"/>
    </row>
    <row r="49" spans="1:11" ht="42.75" customHeight="1" x14ac:dyDescent="0.2">
      <c r="A49" s="89" t="s">
        <v>50</v>
      </c>
      <c r="B49" s="21" t="s">
        <v>51</v>
      </c>
      <c r="C49" s="56"/>
      <c r="D49" s="97">
        <v>0</v>
      </c>
      <c r="E49" s="72" t="str">
        <f>IF($C$8&gt;0,PRODUCT($C$8,$E$33,D49/100),"")</f>
        <v/>
      </c>
      <c r="F49" s="72" t="str">
        <f>IF($C$8&gt;0,PRODUCT($C$8,$C$9,D49/100),"")</f>
        <v/>
      </c>
      <c r="G49" s="84"/>
    </row>
    <row r="50" spans="1:11" ht="18" customHeight="1" thickBot="1" x14ac:dyDescent="0.25">
      <c r="A50" s="82" t="s">
        <v>52</v>
      </c>
      <c r="B50" s="59" t="s">
        <v>53</v>
      </c>
      <c r="C50" s="60"/>
      <c r="D50" s="99">
        <v>0</v>
      </c>
      <c r="E50" s="77" t="str">
        <f>IF($C$8&gt;0,PRODUCT($C$8,$E$33,D50/100),"")</f>
        <v/>
      </c>
      <c r="F50" s="77" t="str">
        <f>IF($C$8&gt;0,PRODUCT($C$8,$C$9,D50/100),"")</f>
        <v/>
      </c>
      <c r="G50" s="84"/>
    </row>
    <row r="51" spans="1:11" ht="15" customHeight="1" x14ac:dyDescent="0.2">
      <c r="A51" s="100"/>
      <c r="B51" s="101" t="s">
        <v>54</v>
      </c>
      <c r="C51" s="102"/>
      <c r="D51" s="103"/>
      <c r="E51" s="81"/>
      <c r="F51" s="81"/>
      <c r="G51" s="84"/>
    </row>
    <row r="52" spans="1:11" ht="12.75" x14ac:dyDescent="0.2">
      <c r="A52" s="89" t="s">
        <v>55</v>
      </c>
      <c r="B52" s="21" t="s">
        <v>56</v>
      </c>
      <c r="C52" s="56"/>
      <c r="D52" s="97">
        <v>0</v>
      </c>
      <c r="E52" s="72" t="str">
        <f t="shared" ref="E52:E64" si="2">IF($C$8&gt;0,PRODUCT($C$8,$E$33,D52/100),"")</f>
        <v/>
      </c>
      <c r="F52" s="72" t="str">
        <f t="shared" ref="F52:F64" si="3">IF($C$8&gt;0,PRODUCT($C$8,$C$9,D52/100),"")</f>
        <v/>
      </c>
      <c r="G52" s="84"/>
    </row>
    <row r="53" spans="1:11" ht="15" customHeight="1" x14ac:dyDescent="0.2">
      <c r="A53" s="89" t="s">
        <v>57</v>
      </c>
      <c r="B53" s="21" t="s">
        <v>58</v>
      </c>
      <c r="C53" s="56"/>
      <c r="D53" s="97">
        <v>0</v>
      </c>
      <c r="E53" s="72" t="str">
        <f t="shared" si="2"/>
        <v/>
      </c>
      <c r="F53" s="72" t="str">
        <f t="shared" si="3"/>
        <v/>
      </c>
      <c r="G53" s="84"/>
    </row>
    <row r="54" spans="1:11" ht="15" customHeight="1" x14ac:dyDescent="0.2">
      <c r="A54" s="89" t="s">
        <v>59</v>
      </c>
      <c r="B54" s="21" t="s">
        <v>60</v>
      </c>
      <c r="C54" s="56"/>
      <c r="D54" s="97">
        <v>0</v>
      </c>
      <c r="E54" s="72" t="str">
        <f t="shared" si="2"/>
        <v/>
      </c>
      <c r="F54" s="72" t="str">
        <f t="shared" si="3"/>
        <v/>
      </c>
      <c r="G54" s="84"/>
    </row>
    <row r="55" spans="1:11" ht="15" customHeight="1" thickBot="1" x14ac:dyDescent="0.25">
      <c r="A55" s="82" t="s">
        <v>61</v>
      </c>
      <c r="B55" s="59" t="s">
        <v>62</v>
      </c>
      <c r="C55" s="60"/>
      <c r="D55" s="99">
        <v>0</v>
      </c>
      <c r="E55" s="77" t="str">
        <f t="shared" si="2"/>
        <v/>
      </c>
      <c r="F55" s="77" t="str">
        <f t="shared" si="3"/>
        <v/>
      </c>
      <c r="G55" s="84"/>
    </row>
    <row r="56" spans="1:11" ht="27.75" customHeight="1" x14ac:dyDescent="0.2">
      <c r="A56" s="85">
        <v>39</v>
      </c>
      <c r="B56" s="86" t="s">
        <v>63</v>
      </c>
      <c r="C56" s="87"/>
      <c r="D56" s="104">
        <v>0</v>
      </c>
      <c r="E56" s="81" t="str">
        <f t="shared" si="2"/>
        <v/>
      </c>
      <c r="F56" s="81" t="str">
        <f t="shared" si="3"/>
        <v/>
      </c>
      <c r="G56" s="84"/>
    </row>
    <row r="57" spans="1:11" ht="30" customHeight="1" thickBot="1" x14ac:dyDescent="0.25">
      <c r="A57" s="82" t="s">
        <v>64</v>
      </c>
      <c r="B57" s="59" t="s">
        <v>65</v>
      </c>
      <c r="C57" s="60"/>
      <c r="D57" s="99">
        <v>0</v>
      </c>
      <c r="E57" s="77" t="str">
        <f t="shared" si="2"/>
        <v/>
      </c>
      <c r="F57" s="77" t="str">
        <f t="shared" si="3"/>
        <v/>
      </c>
      <c r="G57" s="84"/>
    </row>
    <row r="58" spans="1:11" ht="17.25" customHeight="1" x14ac:dyDescent="0.2">
      <c r="A58" s="105">
        <v>41</v>
      </c>
      <c r="B58" s="86" t="s">
        <v>66</v>
      </c>
      <c r="C58" s="87"/>
      <c r="D58" s="88">
        <v>0</v>
      </c>
      <c r="E58" s="81" t="str">
        <f t="shared" si="2"/>
        <v/>
      </c>
      <c r="F58" s="81" t="str">
        <f t="shared" si="3"/>
        <v/>
      </c>
      <c r="G58" s="84"/>
      <c r="H58" s="74"/>
      <c r="I58" s="8"/>
      <c r="J58" s="8"/>
      <c r="K58" s="8"/>
    </row>
    <row r="59" spans="1:11" ht="75" customHeight="1" thickBot="1" x14ac:dyDescent="0.25">
      <c r="A59" s="58">
        <v>42</v>
      </c>
      <c r="B59" s="59" t="s">
        <v>67</v>
      </c>
      <c r="C59" s="60"/>
      <c r="D59" s="76">
        <v>8.6830428411483584E-2</v>
      </c>
      <c r="E59" s="77" t="str">
        <f t="shared" si="2"/>
        <v/>
      </c>
      <c r="F59" s="77" t="str">
        <f t="shared" si="3"/>
        <v/>
      </c>
      <c r="G59" s="84"/>
    </row>
    <row r="60" spans="1:11" ht="66.75" customHeight="1" x14ac:dyDescent="0.2">
      <c r="A60" s="35">
        <v>43</v>
      </c>
      <c r="B60" s="106" t="s">
        <v>68</v>
      </c>
      <c r="C60" s="56"/>
      <c r="D60" s="83">
        <v>0</v>
      </c>
      <c r="E60" s="81" t="str">
        <f t="shared" si="2"/>
        <v/>
      </c>
      <c r="F60" s="81" t="str">
        <f t="shared" si="3"/>
        <v/>
      </c>
      <c r="G60" s="84"/>
    </row>
    <row r="61" spans="1:11" ht="42.75" customHeight="1" x14ac:dyDescent="0.2">
      <c r="A61" s="35" t="s">
        <v>69</v>
      </c>
      <c r="B61" s="86" t="s">
        <v>70</v>
      </c>
      <c r="C61" s="56"/>
      <c r="D61" s="83">
        <v>0</v>
      </c>
      <c r="E61" s="72" t="str">
        <f t="shared" si="2"/>
        <v/>
      </c>
      <c r="F61" s="72" t="str">
        <f t="shared" si="3"/>
        <v/>
      </c>
      <c r="G61" s="84"/>
    </row>
    <row r="62" spans="1:11" ht="31.5" customHeight="1" thickBot="1" x14ac:dyDescent="0.25">
      <c r="A62" s="58" t="s">
        <v>71</v>
      </c>
      <c r="B62" s="59" t="s">
        <v>72</v>
      </c>
      <c r="C62" s="60"/>
      <c r="D62" s="76">
        <v>0</v>
      </c>
      <c r="E62" s="77" t="str">
        <f t="shared" si="2"/>
        <v/>
      </c>
      <c r="F62" s="77" t="str">
        <f t="shared" si="3"/>
        <v/>
      </c>
      <c r="G62" s="84"/>
    </row>
    <row r="63" spans="1:11" ht="40.5" customHeight="1" x14ac:dyDescent="0.2">
      <c r="A63" s="105" t="s">
        <v>73</v>
      </c>
      <c r="B63" s="86" t="s">
        <v>74</v>
      </c>
      <c r="C63" s="87"/>
      <c r="D63" s="88">
        <v>0</v>
      </c>
      <c r="E63" s="81" t="str">
        <f t="shared" si="2"/>
        <v/>
      </c>
      <c r="F63" s="81" t="str">
        <f t="shared" si="3"/>
        <v/>
      </c>
      <c r="G63" s="84"/>
    </row>
    <row r="64" spans="1:11" ht="34.5" customHeight="1" thickBot="1" x14ac:dyDescent="0.25">
      <c r="A64" s="107" t="s">
        <v>75</v>
      </c>
      <c r="B64" s="59" t="s">
        <v>76</v>
      </c>
      <c r="C64" s="108"/>
      <c r="D64" s="109">
        <v>0</v>
      </c>
      <c r="E64" s="77" t="str">
        <f t="shared" si="2"/>
        <v/>
      </c>
      <c r="F64" s="77" t="str">
        <f t="shared" si="3"/>
        <v/>
      </c>
      <c r="G64" s="84"/>
    </row>
    <row r="65" spans="1:7" ht="15" customHeight="1" x14ac:dyDescent="0.2">
      <c r="A65" s="110">
        <v>48</v>
      </c>
      <c r="B65" s="86" t="s">
        <v>77</v>
      </c>
      <c r="C65" s="111"/>
      <c r="D65" s="112">
        <f>SUM(D35,D36,D37,D39,D40,D41,D44,D56,D58,D59,D60)</f>
        <v>100.00000000000001</v>
      </c>
      <c r="E65" s="81">
        <f>SUM(E35,E36,E37,E39,E40,E41,E44,E56,E58,E59,E60)</f>
        <v>0</v>
      </c>
      <c r="F65" s="81">
        <f>SUM(F35,F36,F37,F39,F40,F41,F44,F56,F58,F59,F60)</f>
        <v>0</v>
      </c>
      <c r="G65" s="84"/>
    </row>
    <row r="66" spans="1:7" s="34" customFormat="1" ht="29.25" customHeight="1" x14ac:dyDescent="0.2">
      <c r="A66" s="89" t="s">
        <v>78</v>
      </c>
      <c r="B66" s="21" t="s">
        <v>79</v>
      </c>
      <c r="C66" s="113"/>
      <c r="D66" s="114">
        <f>IF(D24&gt;0,D24-100,"")</f>
        <v>0</v>
      </c>
      <c r="E66" s="115"/>
      <c r="F66" s="115"/>
      <c r="G66" s="73"/>
    </row>
    <row r="67" spans="1:7" ht="28.5" customHeight="1" x14ac:dyDescent="0.2">
      <c r="A67" s="116"/>
      <c r="B67" s="117" t="s">
        <v>80</v>
      </c>
      <c r="C67" s="56"/>
      <c r="D67" s="118">
        <v>2.7758322932924207E-6</v>
      </c>
      <c r="G67" s="84"/>
    </row>
    <row r="69" spans="1:7" ht="15" customHeight="1" x14ac:dyDescent="0.2">
      <c r="A69" s="119"/>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0">
    <tabColor theme="9" tint="0.59999389629810485"/>
    <pageSetUpPr fitToPage="1"/>
  </sheetPr>
  <dimension ref="A1:L72"/>
  <sheetViews>
    <sheetView tabSelected="1" zoomScale="85" zoomScaleNormal="85" workbookViewId="0">
      <selection activeCell="J22" sqref="J22"/>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122" t="s">
        <v>81</v>
      </c>
      <c r="C2" s="7" t="s">
        <v>100</v>
      </c>
      <c r="D2" s="4"/>
      <c r="E2" s="2"/>
      <c r="F2" s="2"/>
      <c r="G2" s="19"/>
      <c r="H2" s="8"/>
      <c r="I2" s="8"/>
      <c r="J2" s="19"/>
      <c r="K2" s="8"/>
      <c r="L2" s="8"/>
    </row>
    <row r="3" spans="1:12" x14ac:dyDescent="0.2">
      <c r="A3" s="1"/>
      <c r="B3" s="122" t="s">
        <v>1</v>
      </c>
      <c r="C3" s="10" t="s">
        <v>101</v>
      </c>
      <c r="D3" s="4"/>
      <c r="E3" s="2"/>
      <c r="F3" s="2"/>
      <c r="G3" s="19"/>
      <c r="H3" s="8"/>
      <c r="I3" s="8"/>
      <c r="J3" s="19"/>
      <c r="K3" s="8"/>
      <c r="L3" s="8"/>
    </row>
    <row r="4" spans="1:12" x14ac:dyDescent="0.2">
      <c r="A4" s="1"/>
      <c r="B4" s="122" t="s">
        <v>2</v>
      </c>
      <c r="C4" s="10" t="s">
        <v>102</v>
      </c>
      <c r="D4" s="4"/>
      <c r="E4" s="2"/>
      <c r="F4" s="2"/>
      <c r="G4" s="19"/>
      <c r="H4" s="8"/>
      <c r="I4" s="8"/>
      <c r="J4" s="19"/>
      <c r="K4" s="8"/>
      <c r="L4" s="8"/>
    </row>
    <row r="5" spans="1:12" x14ac:dyDescent="0.2">
      <c r="A5" s="1"/>
      <c r="B5" s="122" t="s">
        <v>3</v>
      </c>
      <c r="C5" s="123" t="s">
        <v>103</v>
      </c>
      <c r="D5" s="4"/>
      <c r="E5" s="2"/>
      <c r="F5" s="2"/>
    </row>
    <row r="6" spans="1:12" x14ac:dyDescent="0.2">
      <c r="A6" s="1"/>
      <c r="B6" s="122" t="s">
        <v>4</v>
      </c>
      <c r="C6" s="10" t="s">
        <v>104</v>
      </c>
      <c r="D6" s="4"/>
      <c r="E6" s="2"/>
      <c r="F6" s="2"/>
    </row>
    <row r="7" spans="1:12" x14ac:dyDescent="0.2">
      <c r="A7" s="1"/>
      <c r="B7" s="2"/>
      <c r="C7" s="3"/>
      <c r="D7" s="4"/>
      <c r="E7" s="2"/>
      <c r="F7" s="2"/>
    </row>
    <row r="8" spans="1:12" x14ac:dyDescent="0.2">
      <c r="A8" s="1"/>
      <c r="B8" s="124" t="s">
        <v>82</v>
      </c>
      <c r="C8" s="125"/>
      <c r="D8" s="4"/>
      <c r="E8" s="2"/>
      <c r="F8" s="2"/>
    </row>
    <row r="9" spans="1:12" x14ac:dyDescent="0.2">
      <c r="A9" s="1"/>
      <c r="B9" s="126" t="s">
        <v>83</v>
      </c>
      <c r="C9" s="127"/>
      <c r="D9" s="4"/>
      <c r="E9" s="2"/>
      <c r="F9" s="2"/>
    </row>
    <row r="10" spans="1:12" x14ac:dyDescent="0.2">
      <c r="A10" s="1"/>
      <c r="B10" s="2"/>
      <c r="C10" s="3"/>
      <c r="D10" s="4"/>
      <c r="E10" s="2"/>
      <c r="F10" s="2"/>
    </row>
    <row r="11" spans="1:12" ht="38.25" customHeight="1" x14ac:dyDescent="0.2">
      <c r="A11" s="16" t="s">
        <v>84</v>
      </c>
      <c r="B11" s="16" t="s">
        <v>85</v>
      </c>
      <c r="C11" s="16" t="s">
        <v>86</v>
      </c>
      <c r="D11" s="17" t="s">
        <v>7</v>
      </c>
      <c r="E11" s="16" t="s">
        <v>8</v>
      </c>
      <c r="F11" s="16" t="s">
        <v>9</v>
      </c>
      <c r="G11" s="19"/>
      <c r="H11" s="19"/>
      <c r="I11" s="19"/>
      <c r="J11" s="19"/>
      <c r="K11" s="128"/>
    </row>
    <row r="12" spans="1:12" x14ac:dyDescent="0.2">
      <c r="A12" s="129"/>
      <c r="B12" s="21" t="s">
        <v>87</v>
      </c>
      <c r="C12" s="130"/>
      <c r="D12" s="131"/>
      <c r="E12" s="132">
        <v>35.982619999999997</v>
      </c>
      <c r="F12" s="133"/>
    </row>
    <row r="13" spans="1:12" ht="17.25" customHeight="1" x14ac:dyDescent="0.2">
      <c r="A13" s="134">
        <v>1</v>
      </c>
      <c r="B13" s="135" t="s">
        <v>108</v>
      </c>
      <c r="C13" s="135">
        <v>853823</v>
      </c>
      <c r="D13" s="146">
        <v>12.368193683735937</v>
      </c>
      <c r="E13" s="136" t="str">
        <f>IF($C$8&gt;0,PRODUCT($C$8,$E$12,D13/100),"")</f>
        <v/>
      </c>
      <c r="F13" s="136" t="str">
        <f>IF($C$9&gt;0,PRODUCT($C$8,$C$9,D13/100),"")</f>
        <v/>
      </c>
    </row>
    <row r="14" spans="1:12" ht="28.5" customHeight="1" x14ac:dyDescent="0.2">
      <c r="A14" s="26" t="s">
        <v>88</v>
      </c>
      <c r="B14" s="148" t="s">
        <v>89</v>
      </c>
      <c r="C14" s="149"/>
      <c r="D14" s="147">
        <v>0</v>
      </c>
      <c r="E14" s="137" t="str">
        <f t="shared" ref="E14:E67" si="0">IF($C$8&gt;0,PRODUCT($C$8,$E$12,D14/100),"")</f>
        <v/>
      </c>
      <c r="F14" s="137" t="str">
        <f t="shared" ref="F14:F67" si="1">IF($C$9&gt;0,PRODUCT($C$8,$C$9,D14/100),"")</f>
        <v/>
      </c>
    </row>
    <row r="15" spans="1:12" ht="42" customHeight="1" x14ac:dyDescent="0.2">
      <c r="A15" s="26" t="s">
        <v>90</v>
      </c>
      <c r="B15" s="148" t="s">
        <v>91</v>
      </c>
      <c r="C15" s="149"/>
      <c r="D15" s="147">
        <v>0</v>
      </c>
      <c r="E15" s="137" t="str">
        <f t="shared" si="0"/>
        <v/>
      </c>
      <c r="F15" s="137" t="str">
        <f t="shared" si="1"/>
        <v/>
      </c>
    </row>
    <row r="16" spans="1:12" ht="30" customHeight="1" x14ac:dyDescent="0.2">
      <c r="A16" s="26" t="s">
        <v>92</v>
      </c>
      <c r="B16" s="148" t="s">
        <v>93</v>
      </c>
      <c r="C16" s="149"/>
      <c r="D16" s="147">
        <v>12.368193683735937</v>
      </c>
      <c r="E16" s="137" t="str">
        <f t="shared" si="0"/>
        <v/>
      </c>
      <c r="F16" s="137" t="str">
        <f t="shared" si="1"/>
        <v/>
      </c>
    </row>
    <row r="17" spans="1:6" ht="21" customHeight="1" x14ac:dyDescent="0.2">
      <c r="A17" s="138" t="s">
        <v>94</v>
      </c>
      <c r="B17" s="148" t="s">
        <v>95</v>
      </c>
      <c r="C17" s="149"/>
      <c r="D17" s="147">
        <v>0</v>
      </c>
      <c r="E17" s="137" t="str">
        <f t="shared" si="0"/>
        <v/>
      </c>
      <c r="F17" s="137" t="str">
        <f t="shared" si="1"/>
        <v/>
      </c>
    </row>
    <row r="18" spans="1:6" ht="17.25" customHeight="1" x14ac:dyDescent="0.2">
      <c r="A18" s="134">
        <v>2</v>
      </c>
      <c r="B18" s="135" t="s">
        <v>109</v>
      </c>
      <c r="C18" s="135">
        <v>870450</v>
      </c>
      <c r="D18" s="146">
        <v>10.412610222676014</v>
      </c>
      <c r="E18" s="136" t="str">
        <f t="shared" si="0"/>
        <v/>
      </c>
      <c r="F18" s="136" t="str">
        <f t="shared" si="1"/>
        <v/>
      </c>
    </row>
    <row r="19" spans="1:6" ht="32.25" customHeight="1" x14ac:dyDescent="0.2">
      <c r="A19" s="26" t="s">
        <v>88</v>
      </c>
      <c r="B19" s="148" t="s">
        <v>89</v>
      </c>
      <c r="C19" s="149"/>
      <c r="D19" s="147">
        <v>0</v>
      </c>
      <c r="E19" s="137" t="str">
        <f t="shared" si="0"/>
        <v/>
      </c>
      <c r="F19" s="137" t="str">
        <f t="shared" si="1"/>
        <v/>
      </c>
    </row>
    <row r="20" spans="1:6" ht="40.5" customHeight="1" x14ac:dyDescent="0.2">
      <c r="A20" s="26" t="s">
        <v>90</v>
      </c>
      <c r="B20" s="148" t="s">
        <v>91</v>
      </c>
      <c r="C20" s="149"/>
      <c r="D20" s="147">
        <v>0</v>
      </c>
      <c r="E20" s="137" t="str">
        <f t="shared" si="0"/>
        <v/>
      </c>
      <c r="F20" s="137" t="str">
        <f t="shared" si="1"/>
        <v/>
      </c>
    </row>
    <row r="21" spans="1:6" ht="21" customHeight="1" x14ac:dyDescent="0.2">
      <c r="A21" s="26" t="s">
        <v>92</v>
      </c>
      <c r="B21" s="148" t="s">
        <v>93</v>
      </c>
      <c r="C21" s="149"/>
      <c r="D21" s="147">
        <v>10.412610222676014</v>
      </c>
      <c r="E21" s="137" t="str">
        <f t="shared" si="0"/>
        <v/>
      </c>
      <c r="F21" s="137" t="str">
        <f t="shared" si="1"/>
        <v/>
      </c>
    </row>
    <row r="22" spans="1:6" ht="21.75" customHeight="1" x14ac:dyDescent="0.2">
      <c r="A22" s="138" t="s">
        <v>94</v>
      </c>
      <c r="B22" s="148" t="s">
        <v>95</v>
      </c>
      <c r="C22" s="149"/>
      <c r="D22" s="147">
        <v>0</v>
      </c>
      <c r="E22" s="137" t="str">
        <f t="shared" si="0"/>
        <v/>
      </c>
      <c r="F22" s="137" t="str">
        <f t="shared" si="1"/>
        <v/>
      </c>
    </row>
    <row r="23" spans="1:6" ht="15.75" customHeight="1" x14ac:dyDescent="0.2">
      <c r="A23" s="134">
        <v>3</v>
      </c>
      <c r="B23" s="135" t="s">
        <v>110</v>
      </c>
      <c r="C23" s="135">
        <v>275854</v>
      </c>
      <c r="D23" s="146">
        <v>6.1481716930646337</v>
      </c>
      <c r="E23" s="136" t="str">
        <f t="shared" si="0"/>
        <v/>
      </c>
      <c r="F23" s="136" t="str">
        <f t="shared" si="1"/>
        <v/>
      </c>
    </row>
    <row r="24" spans="1:6" ht="30.75" customHeight="1" x14ac:dyDescent="0.2">
      <c r="A24" s="26" t="s">
        <v>88</v>
      </c>
      <c r="B24" s="148" t="s">
        <v>89</v>
      </c>
      <c r="C24" s="149"/>
      <c r="D24" s="147">
        <v>0</v>
      </c>
      <c r="E24" s="137" t="str">
        <f t="shared" si="0"/>
        <v/>
      </c>
      <c r="F24" s="137" t="str">
        <f t="shared" si="1"/>
        <v/>
      </c>
    </row>
    <row r="25" spans="1:6" ht="42" customHeight="1" x14ac:dyDescent="0.2">
      <c r="A25" s="26" t="s">
        <v>90</v>
      </c>
      <c r="B25" s="148" t="s">
        <v>91</v>
      </c>
      <c r="C25" s="149"/>
      <c r="D25" s="147">
        <v>0</v>
      </c>
      <c r="E25" s="137" t="str">
        <f t="shared" si="0"/>
        <v/>
      </c>
      <c r="F25" s="137" t="str">
        <f t="shared" si="1"/>
        <v/>
      </c>
    </row>
    <row r="26" spans="1:6" ht="20.25" customHeight="1" x14ac:dyDescent="0.2">
      <c r="A26" s="26" t="s">
        <v>92</v>
      </c>
      <c r="B26" s="148" t="s">
        <v>93</v>
      </c>
      <c r="C26" s="149"/>
      <c r="D26" s="147">
        <v>6.1481716930646337</v>
      </c>
      <c r="E26" s="137" t="str">
        <f t="shared" si="0"/>
        <v/>
      </c>
      <c r="F26" s="137" t="str">
        <f t="shared" si="1"/>
        <v/>
      </c>
    </row>
    <row r="27" spans="1:6" ht="18.75" customHeight="1" x14ac:dyDescent="0.2">
      <c r="A27" s="138" t="s">
        <v>94</v>
      </c>
      <c r="B27" s="148" t="s">
        <v>95</v>
      </c>
      <c r="C27" s="149"/>
      <c r="D27" s="147">
        <v>0</v>
      </c>
      <c r="E27" s="137" t="str">
        <f t="shared" si="0"/>
        <v/>
      </c>
      <c r="F27" s="137" t="str">
        <f t="shared" si="1"/>
        <v/>
      </c>
    </row>
    <row r="28" spans="1:6" ht="15" customHeight="1" x14ac:dyDescent="0.2">
      <c r="A28" s="139">
        <v>4</v>
      </c>
      <c r="B28" s="135" t="s">
        <v>111</v>
      </c>
      <c r="C28" s="135">
        <v>226298</v>
      </c>
      <c r="D28" s="146">
        <v>4.9269277860561429</v>
      </c>
      <c r="E28" s="136" t="str">
        <f t="shared" si="0"/>
        <v/>
      </c>
      <c r="F28" s="136" t="str">
        <f t="shared" si="1"/>
        <v/>
      </c>
    </row>
    <row r="29" spans="1:6" ht="30" customHeight="1" x14ac:dyDescent="0.2">
      <c r="A29" s="26" t="s">
        <v>88</v>
      </c>
      <c r="B29" s="148" t="s">
        <v>89</v>
      </c>
      <c r="C29" s="149"/>
      <c r="D29" s="147">
        <v>0</v>
      </c>
      <c r="E29" s="137" t="str">
        <f t="shared" si="0"/>
        <v/>
      </c>
      <c r="F29" s="137" t="str">
        <f t="shared" si="1"/>
        <v/>
      </c>
    </row>
    <row r="30" spans="1:6" ht="39" customHeight="1" x14ac:dyDescent="0.2">
      <c r="A30" s="26" t="s">
        <v>90</v>
      </c>
      <c r="B30" s="148" t="s">
        <v>91</v>
      </c>
      <c r="C30" s="149"/>
      <c r="D30" s="147">
        <v>0</v>
      </c>
      <c r="E30" s="137" t="str">
        <f t="shared" si="0"/>
        <v/>
      </c>
      <c r="F30" s="137" t="str">
        <f t="shared" si="1"/>
        <v/>
      </c>
    </row>
    <row r="31" spans="1:6" ht="20.25" customHeight="1" x14ac:dyDescent="0.2">
      <c r="A31" s="26" t="s">
        <v>92</v>
      </c>
      <c r="B31" s="148" t="s">
        <v>93</v>
      </c>
      <c r="C31" s="149"/>
      <c r="D31" s="147">
        <v>4.9269277860561429</v>
      </c>
      <c r="E31" s="137" t="str">
        <f t="shared" si="0"/>
        <v/>
      </c>
      <c r="F31" s="137" t="str">
        <f t="shared" si="1"/>
        <v/>
      </c>
    </row>
    <row r="32" spans="1:6" ht="22.5" customHeight="1" x14ac:dyDescent="0.2">
      <c r="A32" s="138" t="s">
        <v>94</v>
      </c>
      <c r="B32" s="148" t="s">
        <v>95</v>
      </c>
      <c r="C32" s="149"/>
      <c r="D32" s="147">
        <v>0</v>
      </c>
      <c r="E32" s="137" t="str">
        <f t="shared" si="0"/>
        <v/>
      </c>
      <c r="F32" s="137" t="str">
        <f t="shared" si="1"/>
        <v/>
      </c>
    </row>
    <row r="33" spans="1:6" ht="15.75" customHeight="1" x14ac:dyDescent="0.2">
      <c r="A33" s="134">
        <v>5</v>
      </c>
      <c r="B33" s="135" t="s">
        <v>112</v>
      </c>
      <c r="C33" s="135">
        <v>860325</v>
      </c>
      <c r="D33" s="146">
        <v>4.8681986982165935</v>
      </c>
      <c r="E33" s="136" t="str">
        <f t="shared" si="0"/>
        <v/>
      </c>
      <c r="F33" s="136" t="str">
        <f t="shared" si="1"/>
        <v/>
      </c>
    </row>
    <row r="34" spans="1:6" ht="29.25" customHeight="1" x14ac:dyDescent="0.2">
      <c r="A34" s="26" t="s">
        <v>88</v>
      </c>
      <c r="B34" s="148" t="s">
        <v>89</v>
      </c>
      <c r="C34" s="149"/>
      <c r="D34" s="147">
        <v>0</v>
      </c>
      <c r="E34" s="137" t="str">
        <f t="shared" si="0"/>
        <v/>
      </c>
      <c r="F34" s="137" t="str">
        <f t="shared" si="1"/>
        <v/>
      </c>
    </row>
    <row r="35" spans="1:6" ht="39" customHeight="1" x14ac:dyDescent="0.2">
      <c r="A35" s="26" t="s">
        <v>90</v>
      </c>
      <c r="B35" s="148" t="s">
        <v>91</v>
      </c>
      <c r="C35" s="149"/>
      <c r="D35" s="147">
        <v>0</v>
      </c>
      <c r="E35" s="137" t="str">
        <f t="shared" si="0"/>
        <v/>
      </c>
      <c r="F35" s="137" t="str">
        <f t="shared" si="1"/>
        <v/>
      </c>
    </row>
    <row r="36" spans="1:6" ht="20.25" customHeight="1" x14ac:dyDescent="0.2">
      <c r="A36" s="26" t="s">
        <v>92</v>
      </c>
      <c r="B36" s="148" t="s">
        <v>93</v>
      </c>
      <c r="C36" s="149"/>
      <c r="D36" s="147">
        <v>4.8681986982165935</v>
      </c>
      <c r="E36" s="137" t="str">
        <f t="shared" si="0"/>
        <v/>
      </c>
      <c r="F36" s="137" t="str">
        <f t="shared" si="1"/>
        <v/>
      </c>
    </row>
    <row r="37" spans="1:6" ht="19.5" customHeight="1" x14ac:dyDescent="0.2">
      <c r="A37" s="138" t="s">
        <v>94</v>
      </c>
      <c r="B37" s="148" t="s">
        <v>95</v>
      </c>
      <c r="C37" s="149"/>
      <c r="D37" s="147">
        <v>0</v>
      </c>
      <c r="E37" s="137" t="str">
        <f t="shared" si="0"/>
        <v/>
      </c>
      <c r="F37" s="137" t="str">
        <f t="shared" si="1"/>
        <v/>
      </c>
    </row>
    <row r="38" spans="1:6" ht="15" customHeight="1" x14ac:dyDescent="0.2">
      <c r="A38" s="134">
        <v>6</v>
      </c>
      <c r="B38" s="135" t="s">
        <v>113</v>
      </c>
      <c r="C38" s="135">
        <v>873365</v>
      </c>
      <c r="D38" s="146">
        <v>4.7484935253483513</v>
      </c>
      <c r="E38" s="136" t="str">
        <f t="shared" si="0"/>
        <v/>
      </c>
      <c r="F38" s="136" t="str">
        <f t="shared" si="1"/>
        <v/>
      </c>
    </row>
    <row r="39" spans="1:6" ht="28.5" customHeight="1" x14ac:dyDescent="0.2">
      <c r="A39" s="26" t="s">
        <v>88</v>
      </c>
      <c r="B39" s="148" t="s">
        <v>89</v>
      </c>
      <c r="C39" s="149"/>
      <c r="D39" s="147">
        <v>0</v>
      </c>
      <c r="E39" s="137" t="str">
        <f t="shared" si="0"/>
        <v/>
      </c>
      <c r="F39" s="137" t="str">
        <f t="shared" si="1"/>
        <v/>
      </c>
    </row>
    <row r="40" spans="1:6" ht="39" customHeight="1" x14ac:dyDescent="0.2">
      <c r="A40" s="26" t="s">
        <v>90</v>
      </c>
      <c r="B40" s="148" t="s">
        <v>91</v>
      </c>
      <c r="C40" s="149"/>
      <c r="D40" s="147">
        <v>0</v>
      </c>
      <c r="E40" s="137" t="str">
        <f t="shared" si="0"/>
        <v/>
      </c>
      <c r="F40" s="137" t="str">
        <f t="shared" si="1"/>
        <v/>
      </c>
    </row>
    <row r="41" spans="1:6" ht="18.75" customHeight="1" x14ac:dyDescent="0.2">
      <c r="A41" s="26" t="s">
        <v>92</v>
      </c>
      <c r="B41" s="148" t="s">
        <v>93</v>
      </c>
      <c r="C41" s="149"/>
      <c r="D41" s="147">
        <v>4.7484935253483513</v>
      </c>
      <c r="E41" s="137" t="str">
        <f t="shared" si="0"/>
        <v/>
      </c>
      <c r="F41" s="137" t="str">
        <f t="shared" si="1"/>
        <v/>
      </c>
    </row>
    <row r="42" spans="1:6" ht="18.75" customHeight="1" x14ac:dyDescent="0.2">
      <c r="A42" s="138" t="s">
        <v>94</v>
      </c>
      <c r="B42" s="148" t="s">
        <v>95</v>
      </c>
      <c r="C42" s="149"/>
      <c r="D42" s="147">
        <v>0</v>
      </c>
      <c r="E42" s="137" t="str">
        <f t="shared" si="0"/>
        <v/>
      </c>
      <c r="F42" s="137" t="str">
        <f t="shared" si="1"/>
        <v/>
      </c>
    </row>
    <row r="43" spans="1:6" ht="14.25" customHeight="1" x14ac:dyDescent="0.2">
      <c r="A43" s="139">
        <v>7</v>
      </c>
      <c r="B43" s="135" t="s">
        <v>114</v>
      </c>
      <c r="C43" s="135">
        <v>767071</v>
      </c>
      <c r="D43" s="146">
        <v>4.2920451897350409</v>
      </c>
      <c r="E43" s="136" t="str">
        <f t="shared" si="0"/>
        <v/>
      </c>
      <c r="F43" s="136" t="str">
        <f t="shared" si="1"/>
        <v/>
      </c>
    </row>
    <row r="44" spans="1:6" ht="28.5" customHeight="1" x14ac:dyDescent="0.2">
      <c r="A44" s="26" t="s">
        <v>88</v>
      </c>
      <c r="B44" s="148" t="s">
        <v>89</v>
      </c>
      <c r="C44" s="149"/>
      <c r="D44" s="147">
        <v>0</v>
      </c>
      <c r="E44" s="137" t="str">
        <f>IF($C$8&gt;0,PRODUCT($C$8,$E$12,D44/100),"")</f>
        <v/>
      </c>
      <c r="F44" s="137" t="str">
        <f>IF($C$9&gt;0,PRODUCT($C$8,$C$9,D44/100),"")</f>
        <v/>
      </c>
    </row>
    <row r="45" spans="1:6" ht="39" customHeight="1" x14ac:dyDescent="0.2">
      <c r="A45" s="26" t="s">
        <v>90</v>
      </c>
      <c r="B45" s="148" t="s">
        <v>91</v>
      </c>
      <c r="C45" s="149"/>
      <c r="D45" s="147">
        <v>0</v>
      </c>
      <c r="E45" s="137" t="str">
        <f>IF($C$8&gt;0,PRODUCT($C$8,$E$12,D45/100),"")</f>
        <v/>
      </c>
      <c r="F45" s="137" t="str">
        <f>IF($C$9&gt;0,PRODUCT($C$8,$C$9,D45/100),"")</f>
        <v/>
      </c>
    </row>
    <row r="46" spans="1:6" ht="18.75" customHeight="1" x14ac:dyDescent="0.2">
      <c r="A46" s="26" t="s">
        <v>92</v>
      </c>
      <c r="B46" s="148" t="s">
        <v>93</v>
      </c>
      <c r="C46" s="149"/>
      <c r="D46" s="147">
        <v>4.2920451897350409</v>
      </c>
      <c r="E46" s="137" t="str">
        <f>IF($C$8&gt;0,PRODUCT($C$8,$E$12,D46/100),"")</f>
        <v/>
      </c>
      <c r="F46" s="137" t="str">
        <f>IF($C$9&gt;0,PRODUCT($C$8,$C$9,D46/100),"")</f>
        <v/>
      </c>
    </row>
    <row r="47" spans="1:6" ht="18.75" customHeight="1" x14ac:dyDescent="0.2">
      <c r="A47" s="138" t="s">
        <v>94</v>
      </c>
      <c r="B47" s="148" t="s">
        <v>95</v>
      </c>
      <c r="C47" s="149"/>
      <c r="D47" s="147">
        <v>0</v>
      </c>
      <c r="E47" s="137" t="str">
        <f>IF($C$8&gt;0,PRODUCT($C$8,$E$12,D47/100),"")</f>
        <v/>
      </c>
      <c r="F47" s="137" t="str">
        <f>IF($C$9&gt;0,PRODUCT($C$8,$C$9,D47/100),"")</f>
        <v/>
      </c>
    </row>
    <row r="48" spans="1:6" ht="14.25" customHeight="1" x14ac:dyDescent="0.2">
      <c r="A48" s="134">
        <v>8</v>
      </c>
      <c r="B48" s="135" t="s">
        <v>115</v>
      </c>
      <c r="C48" s="135">
        <v>854434</v>
      </c>
      <c r="D48" s="146">
        <v>3.3648394492051001</v>
      </c>
      <c r="E48" s="136" t="str">
        <f t="shared" si="0"/>
        <v/>
      </c>
      <c r="F48" s="136" t="str">
        <f t="shared" si="1"/>
        <v/>
      </c>
    </row>
    <row r="49" spans="1:8" ht="28.5" customHeight="1" x14ac:dyDescent="0.2">
      <c r="A49" s="26" t="s">
        <v>88</v>
      </c>
      <c r="B49" s="148" t="s">
        <v>89</v>
      </c>
      <c r="C49" s="149"/>
      <c r="D49" s="147">
        <v>0</v>
      </c>
      <c r="E49" s="137" t="str">
        <f>IF($C$8&gt;0,PRODUCT($C$8,$E$12,D49/100),"")</f>
        <v/>
      </c>
      <c r="F49" s="137" t="str">
        <f>IF($C$9&gt;0,PRODUCT($C$8,$C$9,D49/100),"")</f>
        <v/>
      </c>
    </row>
    <row r="50" spans="1:8" ht="39" customHeight="1" x14ac:dyDescent="0.2">
      <c r="A50" s="26" t="s">
        <v>90</v>
      </c>
      <c r="B50" s="148" t="s">
        <v>91</v>
      </c>
      <c r="C50" s="149"/>
      <c r="D50" s="147">
        <v>0</v>
      </c>
      <c r="E50" s="137" t="str">
        <f>IF($C$8&gt;0,PRODUCT($C$8,$E$12,D50/100),"")</f>
        <v/>
      </c>
      <c r="F50" s="137" t="str">
        <f>IF($C$9&gt;0,PRODUCT($C$8,$C$9,D50/100),"")</f>
        <v/>
      </c>
    </row>
    <row r="51" spans="1:8" ht="18.75" customHeight="1" x14ac:dyDescent="0.2">
      <c r="A51" s="26" t="s">
        <v>92</v>
      </c>
      <c r="B51" s="148" t="s">
        <v>93</v>
      </c>
      <c r="C51" s="149"/>
      <c r="D51" s="147">
        <v>3.3648394492051001</v>
      </c>
      <c r="E51" s="137" t="str">
        <f>IF($C$8&gt;0,PRODUCT($C$8,$E$12,D51/100),"")</f>
        <v/>
      </c>
      <c r="F51" s="137" t="str">
        <f>IF($C$9&gt;0,PRODUCT($C$8,$C$9,D51/100),"")</f>
        <v/>
      </c>
    </row>
    <row r="52" spans="1:8" ht="18.75" customHeight="1" x14ac:dyDescent="0.2">
      <c r="A52" s="138" t="s">
        <v>94</v>
      </c>
      <c r="B52" s="148" t="s">
        <v>95</v>
      </c>
      <c r="C52" s="149"/>
      <c r="D52" s="147">
        <v>0</v>
      </c>
      <c r="E52" s="137" t="str">
        <f>IF($C$8&gt;0,PRODUCT($C$8,$E$12,D52/100),"")</f>
        <v/>
      </c>
      <c r="F52" s="137" t="str">
        <f>IF($C$9&gt;0,PRODUCT($C$8,$C$9,D52/100),"")</f>
        <v/>
      </c>
    </row>
    <row r="53" spans="1:8" ht="13.5" customHeight="1" x14ac:dyDescent="0.2">
      <c r="A53" s="134">
        <v>9</v>
      </c>
      <c r="B53" s="135" t="s">
        <v>116</v>
      </c>
      <c r="C53" s="135">
        <v>889021</v>
      </c>
      <c r="D53" s="146">
        <v>3.2956610361193004</v>
      </c>
      <c r="E53" s="136" t="str">
        <f t="shared" si="0"/>
        <v/>
      </c>
      <c r="F53" s="136" t="str">
        <f t="shared" si="1"/>
        <v/>
      </c>
    </row>
    <row r="54" spans="1:8" ht="28.5" customHeight="1" x14ac:dyDescent="0.2">
      <c r="A54" s="26" t="s">
        <v>88</v>
      </c>
      <c r="B54" s="148" t="s">
        <v>89</v>
      </c>
      <c r="C54" s="149"/>
      <c r="D54" s="147">
        <v>0</v>
      </c>
      <c r="E54" s="137" t="str">
        <f>IF($C$8&gt;0,PRODUCT($C$8,$E$12,D54/100),"")</f>
        <v/>
      </c>
      <c r="F54" s="137" t="str">
        <f>IF($C$9&gt;0,PRODUCT($C$8,$C$9,D54/100),"")</f>
        <v/>
      </c>
    </row>
    <row r="55" spans="1:8" ht="39" customHeight="1" x14ac:dyDescent="0.2">
      <c r="A55" s="26" t="s">
        <v>90</v>
      </c>
      <c r="B55" s="148" t="s">
        <v>91</v>
      </c>
      <c r="C55" s="149"/>
      <c r="D55" s="147">
        <v>0</v>
      </c>
      <c r="E55" s="137" t="str">
        <f>IF($C$8&gt;0,PRODUCT($C$8,$E$12,D55/100),"")</f>
        <v/>
      </c>
      <c r="F55" s="137" t="str">
        <f>IF($C$9&gt;0,PRODUCT($C$8,$C$9,D55/100),"")</f>
        <v/>
      </c>
    </row>
    <row r="56" spans="1:8" ht="18.75" customHeight="1" x14ac:dyDescent="0.2">
      <c r="A56" s="26" t="s">
        <v>92</v>
      </c>
      <c r="B56" s="148" t="s">
        <v>93</v>
      </c>
      <c r="C56" s="149"/>
      <c r="D56" s="147">
        <v>3.2956610361193004</v>
      </c>
      <c r="E56" s="137" t="str">
        <f>IF($C$8&gt;0,PRODUCT($C$8,$E$12,D56/100),"")</f>
        <v/>
      </c>
      <c r="F56" s="137" t="str">
        <f>IF($C$9&gt;0,PRODUCT($C$8,$C$9,D56/100),"")</f>
        <v/>
      </c>
    </row>
    <row r="57" spans="1:8" ht="18.75" customHeight="1" x14ac:dyDescent="0.2">
      <c r="A57" s="138" t="s">
        <v>94</v>
      </c>
      <c r="B57" s="148" t="s">
        <v>95</v>
      </c>
      <c r="C57" s="149"/>
      <c r="D57" s="147">
        <v>0</v>
      </c>
      <c r="E57" s="137" t="str">
        <f>IF($C$8&gt;0,PRODUCT($C$8,$E$12,D57/100),"")</f>
        <v/>
      </c>
      <c r="F57" s="137" t="str">
        <f>IF($C$9&gt;0,PRODUCT($C$8,$C$9,D57/100),"")</f>
        <v/>
      </c>
    </row>
    <row r="58" spans="1:8" ht="14.25" customHeight="1" x14ac:dyDescent="0.2">
      <c r="A58" s="139">
        <v>10</v>
      </c>
      <c r="B58" s="135" t="s">
        <v>117</v>
      </c>
      <c r="C58" s="135">
        <v>856777</v>
      </c>
      <c r="D58" s="146">
        <v>2.9219113717159759</v>
      </c>
      <c r="E58" s="136" t="str">
        <f t="shared" si="0"/>
        <v/>
      </c>
      <c r="F58" s="136" t="str">
        <f t="shared" si="1"/>
        <v/>
      </c>
    </row>
    <row r="59" spans="1:8" ht="28.5" customHeight="1" x14ac:dyDescent="0.2">
      <c r="A59" s="26" t="s">
        <v>88</v>
      </c>
      <c r="B59" s="148" t="s">
        <v>89</v>
      </c>
      <c r="C59" s="149"/>
      <c r="D59" s="147">
        <v>0</v>
      </c>
      <c r="E59" s="137" t="str">
        <f>IF($C$8&gt;0,PRODUCT($C$8,$E$12,D59/100),"")</f>
        <v/>
      </c>
      <c r="F59" s="137" t="str">
        <f>IF($C$9&gt;0,PRODUCT($C$8,$C$9,D59/100),"")</f>
        <v/>
      </c>
    </row>
    <row r="60" spans="1:8" ht="39" customHeight="1" x14ac:dyDescent="0.2">
      <c r="A60" s="26" t="s">
        <v>90</v>
      </c>
      <c r="B60" s="148" t="s">
        <v>91</v>
      </c>
      <c r="C60" s="149"/>
      <c r="D60" s="147">
        <v>0</v>
      </c>
      <c r="E60" s="137" t="str">
        <f>IF($C$8&gt;0,PRODUCT($C$8,$E$12,D60/100),"")</f>
        <v/>
      </c>
      <c r="F60" s="137" t="str">
        <f>IF($C$9&gt;0,PRODUCT($C$8,$C$9,D60/100),"")</f>
        <v/>
      </c>
    </row>
    <row r="61" spans="1:8" ht="18.75" customHeight="1" x14ac:dyDescent="0.2">
      <c r="A61" s="26" t="s">
        <v>92</v>
      </c>
      <c r="B61" s="148" t="s">
        <v>93</v>
      </c>
      <c r="C61" s="149"/>
      <c r="D61" s="147">
        <v>2.9219113717159759</v>
      </c>
      <c r="E61" s="137" t="str">
        <f>IF($C$8&gt;0,PRODUCT($C$8,$E$12,D61/100),"")</f>
        <v/>
      </c>
      <c r="F61" s="137" t="str">
        <f>IF($C$9&gt;0,PRODUCT($C$8,$C$9,D61/100),"")</f>
        <v/>
      </c>
    </row>
    <row r="62" spans="1:8" ht="18.75" customHeight="1" x14ac:dyDescent="0.2">
      <c r="A62" s="138" t="s">
        <v>94</v>
      </c>
      <c r="B62" s="148" t="s">
        <v>95</v>
      </c>
      <c r="C62" s="149"/>
      <c r="D62" s="147">
        <v>0</v>
      </c>
      <c r="E62" s="137" t="str">
        <f>IF($C$8&gt;0,PRODUCT($C$8,$E$12,D62/100),"")</f>
        <v/>
      </c>
      <c r="F62" s="137" t="str">
        <f>IF($C$9&gt;0,PRODUCT($C$8,$C$9,D62/100),"")</f>
        <v/>
      </c>
    </row>
    <row r="63" spans="1:8" x14ac:dyDescent="0.2">
      <c r="A63" s="140"/>
      <c r="B63" s="21" t="s">
        <v>96</v>
      </c>
      <c r="C63" s="141"/>
      <c r="D63" s="142">
        <f>+D13+D18+D23+D28+D33+D38+D43+D48+D53+D58</f>
        <v>57.347052655873092</v>
      </c>
      <c r="E63" s="136" t="str">
        <f t="shared" si="0"/>
        <v/>
      </c>
      <c r="F63" s="136" t="str">
        <f t="shared" si="1"/>
        <v/>
      </c>
      <c r="G63" s="19"/>
      <c r="H63" s="8"/>
    </row>
    <row r="64" spans="1:8" ht="27" customHeight="1" x14ac:dyDescent="0.2">
      <c r="A64" s="143"/>
      <c r="B64" s="148" t="s">
        <v>89</v>
      </c>
      <c r="C64" s="149"/>
      <c r="D64" s="144">
        <f>+D14+D19+D24+D29+D34+D39+D44+D49+D54+D59</f>
        <v>0</v>
      </c>
      <c r="E64" s="137" t="str">
        <f t="shared" si="0"/>
        <v/>
      </c>
      <c r="F64" s="137" t="str">
        <f t="shared" si="1"/>
        <v/>
      </c>
    </row>
    <row r="65" spans="1:6" ht="39.75" customHeight="1" x14ac:dyDescent="0.2">
      <c r="A65" s="143"/>
      <c r="B65" s="148" t="s">
        <v>91</v>
      </c>
      <c r="C65" s="149"/>
      <c r="D65" s="144">
        <f>+D15+D20+D25+D30+D35+D40+D45+D50+D55+D60</f>
        <v>0</v>
      </c>
      <c r="E65" s="137" t="str">
        <f t="shared" si="0"/>
        <v/>
      </c>
      <c r="F65" s="137" t="str">
        <f t="shared" si="1"/>
        <v/>
      </c>
    </row>
    <row r="66" spans="1:6" ht="12.75" customHeight="1" x14ac:dyDescent="0.2">
      <c r="A66" s="143"/>
      <c r="B66" s="148" t="s">
        <v>93</v>
      </c>
      <c r="C66" s="149"/>
      <c r="D66" s="144">
        <f>+D16+D21+D26+D31+D36+D41+D46+D51+D56+D61</f>
        <v>57.347052655873092</v>
      </c>
      <c r="E66" s="137" t="str">
        <f t="shared" si="0"/>
        <v/>
      </c>
      <c r="F66" s="137" t="str">
        <f t="shared" si="1"/>
        <v/>
      </c>
    </row>
    <row r="67" spans="1:6" ht="12.75" customHeight="1" x14ac:dyDescent="0.2">
      <c r="A67" s="145"/>
      <c r="B67" s="148" t="s">
        <v>95</v>
      </c>
      <c r="C67" s="149"/>
      <c r="D67" s="144">
        <f>+D17+D22+D27+D32+D37+D42+D47+D52+D57+D62</f>
        <v>0</v>
      </c>
      <c r="E67" s="137" t="str">
        <f t="shared" si="0"/>
        <v/>
      </c>
      <c r="F67" s="137" t="str">
        <f t="shared" si="1"/>
        <v/>
      </c>
    </row>
    <row r="68" spans="1:6" x14ac:dyDescent="0.2">
      <c r="A68" s="121"/>
      <c r="C68" s="119"/>
    </row>
    <row r="69" spans="1:6" ht="129" customHeight="1" x14ac:dyDescent="0.2">
      <c r="A69" s="150" t="s">
        <v>97</v>
      </c>
      <c r="B69" s="151"/>
      <c r="C69" s="151"/>
      <c r="D69" s="151"/>
      <c r="E69" s="151"/>
    </row>
    <row r="70" spans="1:6" ht="120" customHeight="1" x14ac:dyDescent="0.2">
      <c r="A70" s="150" t="s">
        <v>98</v>
      </c>
      <c r="B70" s="151"/>
      <c r="C70" s="151"/>
      <c r="D70" s="151"/>
      <c r="E70" s="151"/>
    </row>
    <row r="72" spans="1:6" ht="14.25" x14ac:dyDescent="0.2">
      <c r="A72" s="152" t="s">
        <v>99</v>
      </c>
      <c r="B72" s="152"/>
      <c r="C72" s="152"/>
      <c r="D72" s="152"/>
      <c r="E72" s="152"/>
    </row>
  </sheetData>
  <mergeCells count="47">
    <mergeCell ref="B20:C20"/>
    <mergeCell ref="B14:C14"/>
    <mergeCell ref="B15:C15"/>
    <mergeCell ref="B16:C16"/>
    <mergeCell ref="B17:C17"/>
    <mergeCell ref="B19:C19"/>
    <mergeCell ref="B35:C35"/>
    <mergeCell ref="B21:C21"/>
    <mergeCell ref="B22:C22"/>
    <mergeCell ref="B24:C24"/>
    <mergeCell ref="B25:C25"/>
    <mergeCell ref="B26:C26"/>
    <mergeCell ref="B27:C27"/>
    <mergeCell ref="B29:C29"/>
    <mergeCell ref="B30:C30"/>
    <mergeCell ref="B31:C31"/>
    <mergeCell ref="B32:C32"/>
    <mergeCell ref="B34:C34"/>
    <mergeCell ref="B50:C50"/>
    <mergeCell ref="B36:C36"/>
    <mergeCell ref="B37:C37"/>
    <mergeCell ref="B39:C39"/>
    <mergeCell ref="B40:C40"/>
    <mergeCell ref="B41:C41"/>
    <mergeCell ref="B42:C42"/>
    <mergeCell ref="B44:C44"/>
    <mergeCell ref="B45:C45"/>
    <mergeCell ref="B46:C46"/>
    <mergeCell ref="B47:C47"/>
    <mergeCell ref="B49:C49"/>
    <mergeCell ref="B65:C65"/>
    <mergeCell ref="B51:C51"/>
    <mergeCell ref="B52:C52"/>
    <mergeCell ref="B54:C54"/>
    <mergeCell ref="B55:C55"/>
    <mergeCell ref="B56:C56"/>
    <mergeCell ref="B57:C57"/>
    <mergeCell ref="B59:C59"/>
    <mergeCell ref="B60:C60"/>
    <mergeCell ref="B61:C61"/>
    <mergeCell ref="B62:C62"/>
    <mergeCell ref="B64:C64"/>
    <mergeCell ref="B66:C66"/>
    <mergeCell ref="B67:C67"/>
    <mergeCell ref="A69:E69"/>
    <mergeCell ref="A70:E70"/>
    <mergeCell ref="A72:E72"/>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BCEEF3F7ADD8543B2377A43FFAC1F8C" ma:contentTypeVersion="0" ma:contentTypeDescription="Ein neues Dokument erstellen." ma:contentTypeScope="" ma:versionID="26135d048ff021ef1c508c75a81175a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648467-F817-48FF-8629-B6068969A485}"/>
</file>

<file path=customXml/itemProps2.xml><?xml version="1.0" encoding="utf-8"?>
<ds:datastoreItem xmlns:ds="http://schemas.openxmlformats.org/officeDocument/2006/customXml" ds:itemID="{CE92B611-9117-4852-B7E8-8090613F929B}"/>
</file>

<file path=customXml/itemProps3.xml><?xml version="1.0" encoding="utf-8"?>
<ds:datastoreItem xmlns:ds="http://schemas.openxmlformats.org/officeDocument/2006/customXml" ds:itemID="{DF07643F-0ADE-46BF-B1C8-3DD35B83343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Datasheet</vt:lpstr>
      <vt:lpstr>List of debtors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2017-09-11T10:36:50Z</dcterms:created>
  <dcterms:modified xsi:type="dcterms:W3CDTF">2021-01-06T08:02:05Z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0x0101001BCEEF3F7ADD8543B2377A43FFAC1F8C</vt:lpwstr>
  </property>
</Properties>
</file>