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lschlimgen\Desktop\Regulatory\Reporting_Outputs\2021_07_06_11_33_VanEck Vectors\"/>
    </mc:Choice>
  </mc:AlternateContent>
  <xr:revisionPtr revIDLastSave="0" documentId="13_ncr:1_{FC3E02E8-D38A-40B9-B0B7-D388AE88E108}" xr6:coauthVersionLast="45" xr6:coauthVersionMax="45" xr10:uidLastSave="{00000000-0000-0000-0000-000000000000}"/>
  <bookViews>
    <workbookView xWindow="-23715" yWindow="2295"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<sst xmlns="http://schemas.openxmlformats.org/spreadsheetml/2006/main" count="210" uniqueCount="118">
  <si>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</si>
  <si>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</si>
  <si>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</si>
  <si>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</si>
  <si>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</si>
  <si>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</si>
  <si>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</si>
  <si>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</si>
  <si>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</si>
  <si>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</si>
  <si>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</si>
  <si>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</si>
  <si>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</si>
  <si>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</si>
  <si>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</si>
  <si>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</si>
  <si>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</si>
  <si>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</si>
  <si>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</si>
  <si>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</si>
  <si>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</si>
  <si>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</si>
  <si>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</si>
  <si>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</si>
  <si>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</si>
  <si>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</si>
  <si>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</si>
  <si>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</si>
  <si>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</si>
  <si>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</si>
  <si>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</si>
  <si>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</si>
  <si>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</si>
  <si>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</si>
  <si>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</si>
  <si>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</si>
  <si>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</si>
  <si>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</si>
  <si>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</si>
  <si>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</si>
  <si>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</si>
  <si>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</si>
  <si>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</si>
  <si>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</si>
  <si>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</si>
  <si>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</si>
  <si>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</si>
  <si>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</si>
  <si>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</si>
  <si>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</si>
  <si>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</si>
  <si>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</si>
  <si>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</si>
  <si>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</si>
  <si>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</si>
  <si>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</si>
  <si>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</si>
  <si>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</si>
  <si>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</si>
  <si>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</si>
  <si>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</si>
  <si>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</si>
  <si>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</si>
  <si>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</si>
  <si>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</si>
  <si>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</si>
  <si>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</si>
  <si>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</si>
  <si>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</si>
  <si>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</si>
  <si>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</si>
  <si>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</si>
  <si>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</si>
  <si>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</si>
  <si>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</si>
  <si>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</si>
  <si>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</si>
  <si>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</si>
  <si>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</si>
  <si>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</si>
  <si>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</si>
  <si>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</si>
  <si>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</si>
  <si>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</si>
  <si>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</si>
  <si>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</si>
  <si>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</si>
  <si>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</si>
  <si>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</si>
  <si>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</si>
  <si>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</si>
  <si>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</si>
  <si>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</si>
  <si>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</si>
  <si>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</si>
  <si>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</si>
  <si>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</si>
  <si>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</si>
  <si>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</si>
  <si>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</si>
  <si>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</si>
  <si>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Vectors UCITS ETFs plc</t>
  </si>
  <si>
    <t>VanEck Vectors™ Digital Assets Equity UCITS ETF</t>
  </si>
  <si>
    <t>IE00BMDKNW35</t>
  </si>
  <si>
    <t>30.06.2021</t>
  </si>
  <si>
    <t>USD</t>
  </si>
  <si>
    <t>§§ 46 ff. InvG / §§ 192 ff. KAGB</t>
  </si>
  <si>
    <t>banktäglich</t>
  </si>
  <si>
    <t>Square Inc.</t>
  </si>
  <si>
    <t>Coinbase Global Inc.</t>
  </si>
  <si>
    <t>Marathon Digital Holdings Inc.</t>
  </si>
  <si>
    <t>Riot Blockchain Inc.</t>
  </si>
  <si>
    <t>Voyager Digital Ltd.</t>
  </si>
  <si>
    <t>MicroStrategy Inc.</t>
  </si>
  <si>
    <t>Silvergate Capital Corp.</t>
  </si>
  <si>
    <t>HIVE Blockchain Technologies</t>
  </si>
  <si>
    <t>Galaxy Digital Holdings Ltd.</t>
  </si>
  <si>
    <t>Taiwan Semiconduct.Manufact.Co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</si>
</sst>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VanEck Vectors™ Digital Assets Equity UCITS ETF</v>
      </c>
      <c r="D16" s="32"/>
      <c r="E16" s="33"/>
      <c r="F16" s="33"/>
    </row>
    <row r="17" spans="1:12" ht="18" customHeight="1" x14ac:dyDescent="0.2">
      <c r="A17" s="35">
        <v>6</v>
      </c>
      <c r="B17" s="21" t="s">
        <v>2</v>
      </c>
      <c r="C17" s="36" t="str">
        <f>C4</f>
        <v>IE00BMDKNW35</v>
      </c>
      <c r="D17" s="37"/>
      <c r="E17" s="38"/>
      <c r="F17" s="38"/>
    </row>
    <row r="18" spans="1:12" ht="25.5" x14ac:dyDescent="0.2">
      <c r="A18" s="39">
        <v>7</v>
      </c>
      <c r="B18" s="30" t="s">
        <v>0</v>
      </c>
      <c r="C18" s="36" t="str">
        <f>C2</f>
        <v>VanEck Vectors UCITS ETFs plc</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c r="D25" s="49"/>
      <c r="E25" s="38"/>
      <c r="F25" s="38"/>
      <c r="H25" s="8"/>
      <c r="I25" s="8"/>
      <c r="J25" s="8"/>
      <c r="K25" s="8"/>
      <c r="L25" s="8"/>
    </row>
    <row r="26" spans="1:12" ht="25.5" x14ac:dyDescent="0.2">
      <c r="A26" s="35">
        <v>15</v>
      </c>
      <c r="B26" s="21" t="s">
        <v>24</v>
      </c>
      <c r="C26" s="48"/>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17.363399999999999</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4.1585339651410234</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95.812378076668367</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0</v>
      </c>
      <c r="E41" s="82" t="str">
        <f t="shared" si="0"/>
        <v/>
      </c>
      <c r="F41" s="82" t="str">
        <f t="shared" si="1"/>
        <v/>
      </c>
      <c r="G41" s="85"/>
    </row>
    <row r="42" spans="1:11" ht="25.5" x14ac:dyDescent="0.2">
      <c r="A42" s="90" t="s">
        <v>41</v>
      </c>
      <c r="B42" s="21" t="s">
        <v>42</v>
      </c>
      <c r="C42" s="57"/>
      <c r="D42" s="84">
        <v>0</v>
      </c>
      <c r="E42" s="73" t="str">
        <f t="shared" si="0"/>
        <v/>
      </c>
      <c r="F42" s="73" t="str">
        <f t="shared" si="1"/>
        <v/>
      </c>
      <c r="G42" s="85"/>
    </row>
    <row r="43" spans="1:11" ht="21.75" customHeight="1" thickBot="1" x14ac:dyDescent="0.25">
      <c r="A43" s="83" t="s">
        <v>43</v>
      </c>
      <c r="B43" s="60" t="s">
        <v>44</v>
      </c>
      <c r="C43" s="61"/>
      <c r="D43" s="77">
        <v>0</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0</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0</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0</v>
      </c>
      <c r="E52" s="73" t="str">
        <f t="shared" ref="E52:E64" si="2">IF($C$8&gt;0,PRODUCT($C$8,$E$33,D52/100),"")</f>
        <v/>
      </c>
      <c r="F52" s="73" t="str">
        <f t="shared" ref="F52:F64" si="3">IF($C$8&gt;0,PRODUCT($C$8,$C$9,D52/100),"")</f>
        <v/>
      </c>
      <c r="G52" s="85"/>
    </row>
    <row r="53" spans="1:11" ht="15" customHeight="1" x14ac:dyDescent="0.2">
      <c r="A53" s="90" t="s">
        <v>60</v>
      </c>
      <c r="B53" s="21" t="s">
        <v>61</v>
      </c>
      <c r="C53" s="57"/>
      <c r="D53" s="98">
        <v>0</v>
      </c>
      <c r="E53" s="73" t="str">
        <f t="shared" si="2"/>
        <v/>
      </c>
      <c r="F53" s="73" t="str">
        <f t="shared" si="3"/>
        <v/>
      </c>
      <c r="G53" s="85"/>
    </row>
    <row r="54" spans="1:11" ht="15" customHeight="1" x14ac:dyDescent="0.2">
      <c r="A54" s="90" t="s">
        <v>62</v>
      </c>
      <c r="B54" s="21" t="s">
        <v>63</v>
      </c>
      <c r="C54" s="57"/>
      <c r="D54" s="98">
        <v>0</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2.9087958190606309E-2</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2.0267186217606904E-2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17.363399999999999</v>
      </c>
      <c r="F12" s="131"/>
    </row>
    <row r="13" spans="1:12" ht="17.25" customHeight="1" x14ac:dyDescent="0.2">
      <c r="A13" s="132">
        <v>1</v>
      </c>
      <c r="B13" s="133" t="s">
        <v>108</v>
      </c>
      <c r="C13" s="133">
        <v>744437</v>
      </c>
      <c r="D13" s="144">
        <v>8.9605317032146132</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8.9605317032146132</v>
      </c>
      <c r="E16" s="135" t="str">
        <f t="shared" si="0"/>
        <v/>
      </c>
      <c r="F16" s="135" t="str">
        <f t="shared" si="1"/>
        <v/>
      </c>
    </row>
    <row r="17" spans="1:6" ht="21" customHeight="1" x14ac:dyDescent="0.2">
      <c r="A17" s="136" t="s">
        <v>94</v>
      </c>
      <c r="B17" s="148" t="s">
        <v>95</v>
      </c>
      <c r="C17" s="149"/>
      <c r="D17" s="145">
        <v>0</v>
      </c>
      <c r="E17" s="135" t="str">
        <f t="shared" si="0"/>
        <v/>
      </c>
      <c r="F17" s="135" t="str">
        <f t="shared" si="1"/>
        <v/>
      </c>
    </row>
    <row r="18" spans="1:6" ht="17.25" customHeight="1" x14ac:dyDescent="0.2">
      <c r="A18" s="132">
        <v>2</v>
      </c>
      <c r="B18" s="133" t="s">
        <v>109</v>
      </c>
      <c r="C18" s="133">
        <v>877576</v>
      </c>
      <c r="D18" s="144">
        <v>8.7237324427330858</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8.7237324427330858</v>
      </c>
      <c r="E21" s="135" t="str">
        <f t="shared" si="0"/>
        <v/>
      </c>
      <c r="F21" s="135" t="str">
        <f t="shared" si="1"/>
        <v/>
      </c>
    </row>
    <row r="22" spans="1:6" ht="21.75" customHeight="1" x14ac:dyDescent="0.2">
      <c r="A22" s="136" t="s">
        <v>94</v>
      </c>
      <c r="B22" s="148" t="s">
        <v>95</v>
      </c>
      <c r="C22" s="149"/>
      <c r="D22" s="145">
        <v>0</v>
      </c>
      <c r="E22" s="135" t="str">
        <f t="shared" si="0"/>
        <v/>
      </c>
      <c r="F22" s="135" t="str">
        <f t="shared" si="1"/>
        <v/>
      </c>
    </row>
    <row r="23" spans="1:6" ht="15.75" customHeight="1" x14ac:dyDescent="0.2">
      <c r="A23" s="132">
        <v>3</v>
      </c>
      <c r="B23" s="133" t="s">
        <v>110</v>
      </c>
      <c r="C23" s="133">
        <v>283395</v>
      </c>
      <c r="D23" s="144">
        <v>8.1128824411051372</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8.1128824411051372</v>
      </c>
      <c r="E26" s="135" t="str">
        <f t="shared" si="0"/>
        <v/>
      </c>
      <c r="F26" s="135" t="str">
        <f t="shared" si="1"/>
        <v/>
      </c>
    </row>
    <row r="27" spans="1:6" ht="18.75" customHeight="1" x14ac:dyDescent="0.2">
      <c r="A27" s="136" t="s">
        <v>94</v>
      </c>
      <c r="B27" s="148" t="s">
        <v>95</v>
      </c>
      <c r="C27" s="149"/>
      <c r="D27" s="145">
        <v>0</v>
      </c>
      <c r="E27" s="135" t="str">
        <f t="shared" si="0"/>
        <v/>
      </c>
      <c r="F27" s="135" t="str">
        <f t="shared" si="1"/>
        <v/>
      </c>
    </row>
    <row r="28" spans="1:6" ht="15" customHeight="1" x14ac:dyDescent="0.2">
      <c r="A28" s="137">
        <v>4</v>
      </c>
      <c r="B28" s="133" t="s">
        <v>111</v>
      </c>
      <c r="C28" s="133">
        <v>220291</v>
      </c>
      <c r="D28" s="144">
        <v>6.3704034654408117</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6.3704034654408117</v>
      </c>
      <c r="E31" s="135" t="str">
        <f t="shared" si="0"/>
        <v/>
      </c>
      <c r="F31" s="135" t="str">
        <f t="shared" si="1"/>
        <v/>
      </c>
    </row>
    <row r="32" spans="1:6" ht="22.5" customHeight="1" x14ac:dyDescent="0.2">
      <c r="A32" s="136" t="s">
        <v>94</v>
      </c>
      <c r="B32" s="148" t="s">
        <v>95</v>
      </c>
      <c r="C32" s="149"/>
      <c r="D32" s="145">
        <v>0</v>
      </c>
      <c r="E32" s="135" t="str">
        <f t="shared" si="0"/>
        <v/>
      </c>
      <c r="F32" s="135" t="str">
        <f t="shared" si="1"/>
        <v/>
      </c>
    </row>
    <row r="33" spans="1:6" ht="15.75" customHeight="1" x14ac:dyDescent="0.2">
      <c r="A33" s="132">
        <v>5</v>
      </c>
      <c r="B33" s="133" t="s">
        <v>112</v>
      </c>
      <c r="C33" s="133">
        <v>215106</v>
      </c>
      <c r="D33" s="144">
        <v>6.2622361994537465</v>
      </c>
      <c r="E33" s="134" t="str">
        <f t="shared" si="0"/>
        <v/>
      </c>
      <c r="F33" s="134" t="str">
        <f t="shared" si="1"/>
        <v/>
      </c>
    </row>
    <row r="34" spans="1:6" ht="29.25" customHeight="1" x14ac:dyDescent="0.2">
      <c r="A34" s="26" t="s">
        <v>88</v>
      </c>
      <c r="B34" s="148" t="s">
        <v>89</v>
      </c>
      <c r="C34" s="149"/>
      <c r="D34" s="145">
        <v>0</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6.2622361994537465</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113</v>
      </c>
      <c r="C38" s="133">
        <v>914853</v>
      </c>
      <c r="D38" s="144">
        <v>6.2571808254126999</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6.2571808254126999</v>
      </c>
      <c r="E41" s="135" t="str">
        <f t="shared" si="0"/>
        <v/>
      </c>
      <c r="F41" s="135" t="str">
        <f t="shared" si="1"/>
        <v/>
      </c>
    </row>
    <row r="42" spans="1:6" ht="18.75" customHeight="1" x14ac:dyDescent="0.2">
      <c r="A42" s="136" t="s">
        <v>94</v>
      </c>
      <c r="B42" s="148" t="s">
        <v>95</v>
      </c>
      <c r="C42" s="149"/>
      <c r="D42" s="145">
        <v>0</v>
      </c>
      <c r="E42" s="135" t="str">
        <f t="shared" si="0"/>
        <v/>
      </c>
      <c r="F42" s="135" t="str">
        <f t="shared" si="1"/>
        <v/>
      </c>
    </row>
    <row r="43" spans="1:6" ht="14.25" customHeight="1" x14ac:dyDescent="0.2">
      <c r="A43" s="137">
        <v>7</v>
      </c>
      <c r="B43" s="133" t="s">
        <v>114</v>
      </c>
      <c r="C43" s="133">
        <v>763391</v>
      </c>
      <c r="D43" s="144">
        <v>6.1826597723575638</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6.1826597723575638</v>
      </c>
      <c r="E46" s="135" t="str">
        <f>IF($C$8&gt;0,PRODUCT($C$8,$E$12,D46/100),"")</f>
        <v/>
      </c>
      <c r="F46" s="135" t="str">
        <f>IF($C$9&gt;0,PRODUCT($C$8,$C$9,D46/100),"")</f>
        <v/>
      </c>
    </row>
    <row r="47" spans="1:6" ht="18.75" customHeight="1" x14ac:dyDescent="0.2">
      <c r="A47" s="136" t="s">
        <v>94</v>
      </c>
      <c r="B47" s="148" t="s">
        <v>95</v>
      </c>
      <c r="C47" s="149"/>
      <c r="D47" s="145">
        <v>0</v>
      </c>
      <c r="E47" s="135" t="str">
        <f>IF($C$8&gt;0,PRODUCT($C$8,$E$12,D47/100),"")</f>
        <v/>
      </c>
      <c r="F47" s="135" t="str">
        <f>IF($C$9&gt;0,PRODUCT($C$8,$C$9,D47/100),"")</f>
        <v/>
      </c>
    </row>
    <row r="48" spans="1:6" ht="14.25" customHeight="1" x14ac:dyDescent="0.2">
      <c r="A48" s="132">
        <v>8</v>
      </c>
      <c r="B48" s="133" t="s">
        <v>115</v>
      </c>
      <c r="C48" s="133">
        <v>900613</v>
      </c>
      <c r="D48" s="144">
        <v>5.0238076854202198</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5.0238076854202198</v>
      </c>
      <c r="E51" s="135" t="str">
        <f>IF($C$8&gt;0,PRODUCT($C$8,$E$12,D51/100),"")</f>
        <v/>
      </c>
      <c r="F51" s="135" t="str">
        <f>IF($C$9&gt;0,PRODUCT($C$8,$C$9,D51/100),"")</f>
        <v/>
      </c>
    </row>
    <row r="52" spans="1:8" ht="18.75" customHeight="1" x14ac:dyDescent="0.2">
      <c r="A52" s="136" t="s">
        <v>94</v>
      </c>
      <c r="B52" s="148" t="s">
        <v>95</v>
      </c>
      <c r="C52" s="149"/>
      <c r="D52" s="145">
        <v>0</v>
      </c>
      <c r="E52" s="135" t="str">
        <f>IF($C$8&gt;0,PRODUCT($C$8,$E$12,D52/100),"")</f>
        <v/>
      </c>
      <c r="F52" s="135" t="str">
        <f>IF($C$9&gt;0,PRODUCT($C$8,$C$9,D52/100),"")</f>
        <v/>
      </c>
    </row>
    <row r="53" spans="1:8" ht="13.5" customHeight="1" x14ac:dyDescent="0.2">
      <c r="A53" s="132">
        <v>9</v>
      </c>
      <c r="B53" s="133" t="s">
        <v>116</v>
      </c>
      <c r="C53" s="133">
        <v>745357</v>
      </c>
      <c r="D53" s="144">
        <v>4.4823962943293347</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4.4823962943293347</v>
      </c>
      <c r="E56" s="135" t="str">
        <f>IF($C$8&gt;0,PRODUCT($C$8,$E$12,D56/100),"")</f>
        <v/>
      </c>
      <c r="F56" s="135" t="str">
        <f>IF($C$9&gt;0,PRODUCT($C$8,$C$9,D56/100),"")</f>
        <v/>
      </c>
    </row>
    <row r="57" spans="1:8" ht="18.75" customHeight="1" x14ac:dyDescent="0.2">
      <c r="A57" s="136" t="s">
        <v>94</v>
      </c>
      <c r="B57" s="148" t="s">
        <v>95</v>
      </c>
      <c r="C57" s="149"/>
      <c r="D57" s="145">
        <v>0</v>
      </c>
      <c r="E57" s="135" t="str">
        <f>IF($C$8&gt;0,PRODUCT($C$8,$E$12,D57/100),"")</f>
        <v/>
      </c>
      <c r="F57" s="135" t="str">
        <f>IF($C$9&gt;0,PRODUCT($C$8,$C$9,D57/100),"")</f>
        <v/>
      </c>
    </row>
    <row r="58" spans="1:8" ht="14.25" customHeight="1" x14ac:dyDescent="0.2">
      <c r="A58" s="137">
        <v>10</v>
      </c>
      <c r="B58" s="133" t="s">
        <v>117</v>
      </c>
      <c r="C58" s="133">
        <v>893066</v>
      </c>
      <c r="D58" s="144">
        <v>4.4578364508027937</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4.4578364508027937</v>
      </c>
      <c r="E61" s="135" t="str">
        <f>IF($C$8&gt;0,PRODUCT($C$8,$E$12,D61/100),"")</f>
        <v/>
      </c>
      <c r="F61" s="135" t="str">
        <f>IF($C$9&gt;0,PRODUCT($C$8,$C$9,D61/100),"")</f>
        <v/>
      </c>
    </row>
    <row r="62" spans="1:8" ht="18.75" customHeight="1" x14ac:dyDescent="0.2">
      <c r="A62" s="136" t="s">
        <v>94</v>
      </c>
      <c r="B62" s="148" t="s">
        <v>95</v>
      </c>
      <c r="C62" s="149"/>
      <c r="D62" s="145">
        <v>0</v>
      </c>
      <c r="E62" s="135" t="str">
        <f>IF($C$8&gt;0,PRODUCT($C$8,$E$12,D62/100),"")</f>
        <v/>
      </c>
      <c r="F62" s="135" t="str">
        <f>IF($C$9&gt;0,PRODUCT($C$8,$C$9,D62/100),"")</f>
        <v/>
      </c>
    </row>
    <row r="63" spans="1:8" x14ac:dyDescent="0.2">
      <c r="A63" s="138"/>
      <c r="B63" s="21" t="s">
        <v>97</v>
      </c>
      <c r="C63" s="139"/>
      <c r="D63" s="140">
        <f>+D13+D18+D23+D28+D33+D38+D43+D48+D53+D58</f>
        <v>64.833667280270006</v>
      </c>
      <c r="E63" s="134" t="str">
        <f t="shared" si="0"/>
        <v/>
      </c>
      <c r="F63" s="134" t="str">
        <f t="shared" si="1"/>
        <v/>
      </c>
      <c r="G63" s="19"/>
      <c r="H63" s="8"/>
    </row>
    <row r="64" spans="1:8" ht="12.75" customHeight="1" x14ac:dyDescent="0.2">
      <c r="A64" s="141"/>
      <c r="B64" s="148" t="s">
        <v>89</v>
      </c>
      <c r="C64" s="149"/>
      <c r="D64" s="142">
        <f>+D14+D19+D24+D29+D34+D39+D44+D49+D54+D59</f>
        <v>0</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64.833667280270006</v>
      </c>
      <c r="E66" s="135" t="str">
        <f t="shared" si="0"/>
        <v/>
      </c>
      <c r="F66" s="135" t="str">
        <f t="shared" si="1"/>
        <v/>
      </c>
    </row>
    <row r="67" spans="1:6" ht="12.75" customHeight="1" x14ac:dyDescent="0.2">
      <c r="A67" s="143"/>
      <c r="B67" s="148" t="s">
        <v>95</v>
      </c>
      <c r="C67" s="149"/>
      <c r="D67" s="142">
        <f>+D17+D22+D27+D32+D37+D42+D47+D52+D57+D62</f>
        <v>0</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3BC0BF-0BF7-4A51-AE21-1CD67D4A4CD6}"/>
</file>

<file path=customXml/itemProps2.xml><?xml version="1.0" encoding="utf-8"?>
<ds:datastoreItem xmlns:ds="http://schemas.openxmlformats.org/officeDocument/2006/customXml" ds:itemID="{B9E09510-E156-41E5-8487-A82B0BE2B43A}"/>
</file>

<file path=customXml/itemProps3.xml><?xml version="1.0" encoding="utf-8"?>
<ds:datastoreItem xmlns:ds="http://schemas.openxmlformats.org/officeDocument/2006/customXml" ds:itemID="{D59B9E69-879B-461D-BE2E-F7F8E94365C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2021-07-06T09:33:41Z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