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florianbrandt\Desktop\Regulatory\Reporting_Outputs\2025_10_08_16_05_ThinkCapital\"/>
    </mc:Choice>
  </mc:AlternateContent>
  <xr:revisionPtr revIDLastSave="0" documentId="13_ncr:1_{9A8B8FA6-0BA4-4BF8-A1ED-8AD34606F19C}" xr6:coauthVersionLast="47" xr6:coauthVersionMax="47" xr10:uidLastSave="{00000000-0000-0000-0000-000000000000}"/>
  <bookViews>
    <workbookView xWindow="13065" yWindow="-16395" windowWidth="29040" windowHeight="15720" xr2:uid="{00000000-000D-0000-FFFF-FFFF00000000}"/>
  </bookViews>
  <sheets>
    <sheet name="BVI-Datenblatt" sheetId="15" r:id="rId1"/>
    <sheet name="BVI-Schuldnerliste" sheetId="16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6" l="1"/>
  <c r="D12" i="16"/>
  <c r="D13" i="16"/>
  <c r="D14" i="16"/>
  <c r="D15" i="16"/>
  <c r="D16" i="16"/>
  <c r="D17" i="16"/>
  <c r="D18" i="16"/>
  <c r="D19" i="16"/>
  <c r="D20" i="16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9" i="15"/>
  <c r="E41" i="15"/>
  <c r="E43" i="15"/>
  <c r="E45" i="15"/>
  <c r="E47" i="15"/>
  <c r="E48" i="15"/>
  <c r="E49" i="15"/>
  <c r="E50" i="15"/>
  <c r="E51" i="15"/>
  <c r="E52" i="15"/>
  <c r="E53" i="15"/>
  <c r="E54" i="15"/>
  <c r="D55" i="15"/>
  <c r="D56" i="15"/>
  <c r="E5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<sst xmlns="http://schemas.openxmlformats.org/spreadsheetml/2006/main" count="148" uniqueCount="128">
  <si>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</si>
  <si>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</si>
  <si>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</si>
  <si>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</si>
  <si>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</si>
  <si>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</si>
  <si>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</si>
  <si>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</si>
  <si>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</si>
  <si>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</si>
  <si>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</si>
  <si>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</si>
  <si>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</si>
  <si>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</si>
  <si>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</si>
  <si>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</si>
  <si>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</si>
  <si>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</si>
  <si>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</si>
  <si>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</si>
  <si>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</si>
  <si>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</si>
  <si>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</si>
  <si>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</si>
  <si>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</si>
  <si>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</si>
  <si>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</si>
  <si>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</si>
  <si>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</si>
  <si>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</si>
  <si>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</si>
  <si>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</si>
  <si>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</si>
  <si>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</si>
  <si>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</si>
  <si>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</si>
  <si>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</si>
  <si>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</si>
  <si>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</si>
  <si>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</si>
  <si>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</si>
  <si>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</si>
  <si>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</si>
  <si>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</si>
  <si>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</si>
  <si>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</si>
  <si>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</si>
  <si>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t>Anteil an ABS, CLN u.ä. nach Nr. 10</t>
  </si>
  <si>
    <t>Anteil der verbleibenden, nicht in Zeile 20–26, 29-31 oder 38
zuzuordnenden Vermögenswerte = Restwert</t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</si>
  <si>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</si>
  <si>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</si>
  <si>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</si>
  <si>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</si>
  <si>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</si>
  <si>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</si>
  <si>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</si>
  <si>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t>Ersterwerb? Ja / Nein</t>
  </si>
  <si>
    <t>19a</t>
  </si>
  <si>
    <t xml:space="preserve">19b </t>
  </si>
  <si>
    <t>Währung des Fonds/der Anteilscheinklasse</t>
  </si>
  <si>
    <t>04_prozent vom Wert der Anteilsklasse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</si>
  <si>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</si>
  <si>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</si>
  <si>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</si>
  <si>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</si>
  <si>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</si>
  <si>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</si>
  <si>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</si>
  <si>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</si>
  <si>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</si>
  <si>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</si>
  <si>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</si>
  <si>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</si>
  <si>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</si>
  <si>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</si>
  <si>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</si>
  <si>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</si>
  <si>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</si>
  <si>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</si>
  <si>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davon: Anteil der Schuldverschreibungen nach Nr. 7 Bst. c</t>
  </si>
  <si>
    <t>davon: Anteil der Schuldverschreibungen nach Nr. 8</t>
  </si>
  <si>
    <t>Bonität der Anlagen: Investment-Grade I (AAA bis A-)</t>
  </si>
  <si>
    <t>Bonität der Anlagen: Investment-Grade II (BBB+ bis BBB-)</t>
  </si>
  <si>
    <t>Bonität der Anlagen: Speculative-Grade (BB+ bis B-)</t>
  </si>
  <si>
    <t>Bonität der Anlagen: Default Risk / Default (CCC bis D)</t>
  </si>
  <si>
    <t>Bonität der Anlagen: Ohne Bonitätseinschätzung</t>
  </si>
  <si>
    <t>davon: Anteil bail-in-fähiger Schuldtitel</t>
  </si>
  <si>
    <t>davon: Anteil an ABS, CLN u.ä. unterhalb Investment-Grade</t>
  </si>
  <si>
    <t>davon: Anteil an offenen Zielfonds, die die Anforderungen nach Nr. 17 erfüllen</t>
  </si>
  <si>
    <t>davon: Anteil an Hedgefonds- oder an Rohstoffrisiken gebundene Anlagen</t>
  </si>
  <si>
    <t>davon: Derivate</t>
  </si>
  <si>
    <t>Übersteigendes Marktrisikopotential 
= Zeile 10 abzüglich 100%</t>
  </si>
  <si>
    <t>davon bezogen auf Schuldverschreibungen gem. Zeile 26</t>
  </si>
  <si>
    <t>36a*</t>
  </si>
  <si>
    <t>35a*</t>
  </si>
  <si>
    <t>34a*</t>
  </si>
  <si>
    <t>33a*</t>
  </si>
  <si>
    <t>32a*</t>
  </si>
  <si>
    <t>30.09.2025</t>
  </si>
  <si>
    <t>VanEck World Equal Weight Screened UCITS ETF</t>
  </si>
  <si>
    <t>NL0010408704</t>
  </si>
  <si>
    <t>VanEck ETFs N.V.</t>
  </si>
  <si>
    <t>Netherlands, Amsterdam</t>
  </si>
  <si>
    <t>banktäglich</t>
  </si>
  <si>
    <t>Solactive Sustainable World Equity Index</t>
  </si>
  <si>
    <t/>
  </si>
  <si>
    <t>15</t>
  </si>
  <si>
    <t>EUR</t>
  </si>
  <si>
    <t>SoftBank Group Corp.</t>
  </si>
  <si>
    <t>5493003BZYYYCDIO0R13</t>
  </si>
  <si>
    <t>Oracle Corp.</t>
  </si>
  <si>
    <t>1Z4GXXU7ZHVWFCD8TV52</t>
  </si>
  <si>
    <t>SK Hynix Inc.</t>
  </si>
  <si>
    <t>988400XAIK6XISWQV045</t>
  </si>
  <si>
    <t>Siemens Energy AG</t>
  </si>
  <si>
    <t>5299005CHJZ14D4FDJ62</t>
  </si>
  <si>
    <t>Broadcom Inc.</t>
  </si>
  <si>
    <t>549300WV6GIDOZJTV909</t>
  </si>
  <si>
    <t>Arista Networks Inc.</t>
  </si>
  <si>
    <t>635400H1WKBLOQERUU95</t>
  </si>
  <si>
    <t>Lam Research Corp.</t>
  </si>
  <si>
    <t>549300I4GMO6D34U1T02</t>
  </si>
  <si>
    <t>Advantest Corp.</t>
  </si>
  <si>
    <t>353800EMK32PDKS9XR54</t>
  </si>
  <si>
    <t>Micron Technology Inc.</t>
  </si>
  <si>
    <t>B3DXGBC8GAIYWI2Z0172</t>
  </si>
  <si>
    <t>NVIDIA Corp.</t>
  </si>
  <si>
    <t>549300S4KLFTLO7GSQ80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</si>
</sst>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5" borderId="1" xfId="0" applyNumberFormat="1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2" fontId="2" fillId="2" borderId="1" xfId="1" applyNumberFormat="1" applyFill="1" applyBorder="1" applyAlignment="1">
      <alignment horizontal="right"/>
    </xf>
    <xf numFmtId="2" fontId="2" fillId="2" borderId="2" xfId="1" applyNumberFormat="1" applyFill="1" applyBorder="1" applyAlignment="1">
      <alignment horizontal="right"/>
    </xf>
    <xf numFmtId="2" fontId="2" fillId="0" borderId="1" xfId="0" applyNumberFormat="1" applyFont="1" applyBorder="1"/>
    <xf numFmtId="164" fontId="2" fillId="5" borderId="1" xfId="0" applyNumberFormat="1" applyFont="1" applyFill="1" applyBorder="1"/>
    <xf numFmtId="14" fontId="2" fillId="3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6" fillId="2" borderId="1" xfId="0" applyFont="1" applyFill="1" applyBorder="1"/>
    <xf numFmtId="0" fontId="2" fillId="0" borderId="0" xfId="0" applyFont="1"/>
    <xf numFmtId="0" fontId="2" fillId="0" borderId="1" xfId="0" applyFont="1" applyBorder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4C56-C6E7-4303-BAD9-056EFB7F78CE}">
  <sheetPr>
    <pageSetUpPr fitToPage="1"/>
  </sheetPr>
  <dimension ref="A1:E56"/>
  <sheetViews>
    <sheetView tabSelected="1" zoomScaleNormal="100" workbookViewId="0"/>
  </sheetViews>
  <sheetFormatPr baseColWidth="10" defaultColWidth="11.44140625" defaultRowHeight="13.2" x14ac:dyDescent="0.25"/>
  <cols>
    <col min="1" max="1" width="6.6640625" style="31" customWidth="1"/>
    <col min="2" max="2" width="55.33203125" style="31" customWidth="1"/>
    <col min="3" max="3" width="29" customWidth="1"/>
    <col min="4" max="4" width="24" customWidth="1"/>
    <col min="5" max="5" width="25.6640625" customWidth="1"/>
  </cols>
  <sheetData>
    <row r="1" spans="1:5" ht="26.4" x14ac:dyDescent="0.25">
      <c r="A1" s="3" t="s">
        <v>35</v>
      </c>
      <c r="B1" s="10" t="s">
        <v>36</v>
      </c>
      <c r="C1" s="1" t="s">
        <v>37</v>
      </c>
      <c r="D1" s="2" t="s">
        <v>60</v>
      </c>
      <c r="E1" s="1" t="s">
        <v>38</v>
      </c>
    </row>
    <row r="2" spans="1:5" x14ac:dyDescent="0.25">
      <c r="A2" s="17">
        <v>0</v>
      </c>
      <c r="B2" s="8" t="s">
        <v>2</v>
      </c>
      <c r="C2" s="27" t="s">
        <v>98</v>
      </c>
      <c r="D2" s="12"/>
      <c r="E2" s="13"/>
    </row>
    <row r="3" spans="1:5" x14ac:dyDescent="0.25">
      <c r="A3" s="17" t="s">
        <v>55</v>
      </c>
      <c r="B3" s="8" t="s">
        <v>70</v>
      </c>
      <c r="C3" s="11" t="s">
        <v>99</v>
      </c>
      <c r="D3" s="12"/>
      <c r="E3" s="13"/>
    </row>
    <row r="4" spans="1:5" x14ac:dyDescent="0.25">
      <c r="A4" s="17">
        <v>1</v>
      </c>
      <c r="B4" s="8" t="s">
        <v>0</v>
      </c>
      <c r="C4" s="26"/>
      <c r="D4" s="12"/>
      <c r="E4" s="13"/>
    </row>
    <row r="5" spans="1:5" x14ac:dyDescent="0.25">
      <c r="A5" s="18">
        <v>2</v>
      </c>
      <c r="B5" s="5" t="s">
        <v>1</v>
      </c>
      <c r="C5" s="16"/>
      <c r="D5" s="12"/>
      <c r="E5" s="13"/>
    </row>
    <row r="6" spans="1:5" x14ac:dyDescent="0.25">
      <c r="A6" s="18">
        <v>3</v>
      </c>
      <c r="B6" s="5" t="s">
        <v>71</v>
      </c>
      <c r="C6" s="11" t="s">
        <v>100</v>
      </c>
      <c r="D6" s="12"/>
      <c r="E6" s="13"/>
    </row>
    <row r="7" spans="1:5" x14ac:dyDescent="0.25">
      <c r="A7" s="18">
        <v>4</v>
      </c>
      <c r="B7" s="5" t="s">
        <v>23</v>
      </c>
      <c r="C7" s="11" t="s">
        <v>101</v>
      </c>
      <c r="D7" s="12"/>
      <c r="E7" s="13"/>
    </row>
    <row r="8" spans="1:5" x14ac:dyDescent="0.25">
      <c r="A8" s="18">
        <v>5</v>
      </c>
      <c r="B8" s="5" t="s">
        <v>24</v>
      </c>
      <c r="C8" s="11" t="s">
        <v>102</v>
      </c>
      <c r="D8" s="12"/>
      <c r="E8" s="13"/>
    </row>
    <row r="9" spans="1:5" x14ac:dyDescent="0.25">
      <c r="A9" s="18">
        <v>6</v>
      </c>
      <c r="B9" s="5" t="s">
        <v>25</v>
      </c>
      <c r="C9" s="11">
        <v>2</v>
      </c>
      <c r="D9" s="12"/>
      <c r="E9" s="13"/>
    </row>
    <row r="10" spans="1:5" x14ac:dyDescent="0.25">
      <c r="A10" s="18">
        <v>7</v>
      </c>
      <c r="B10" s="5" t="s">
        <v>26</v>
      </c>
      <c r="C10" s="11">
        <v>1</v>
      </c>
      <c r="D10" s="12"/>
      <c r="E10" s="13"/>
    </row>
    <row r="11" spans="1:5" x14ac:dyDescent="0.25">
      <c r="A11" s="18">
        <v>8</v>
      </c>
      <c r="B11" s="5" t="s">
        <v>53</v>
      </c>
      <c r="C11" s="11">
        <v>1</v>
      </c>
      <c r="D11" s="12"/>
      <c r="E11" s="13"/>
    </row>
    <row r="12" spans="1:5" x14ac:dyDescent="0.25">
      <c r="A12" s="18">
        <v>9</v>
      </c>
      <c r="B12" s="5" t="s">
        <v>4</v>
      </c>
      <c r="C12" s="11" t="s">
        <v>103</v>
      </c>
      <c r="D12" s="12"/>
      <c r="E12" s="13"/>
    </row>
    <row r="13" spans="1:5" x14ac:dyDescent="0.25">
      <c r="A13" s="18">
        <v>10</v>
      </c>
      <c r="B13" s="5" t="s">
        <v>52</v>
      </c>
      <c r="C13" s="15"/>
      <c r="D13" s="25">
        <v>104.749</v>
      </c>
      <c r="E13" s="13"/>
    </row>
    <row r="14" spans="1:5" x14ac:dyDescent="0.25">
      <c r="A14" s="18">
        <v>11</v>
      </c>
      <c r="B14" s="5" t="s">
        <v>5</v>
      </c>
      <c r="C14" s="11" t="s">
        <v>104</v>
      </c>
      <c r="D14" s="25"/>
      <c r="E14" s="13"/>
    </row>
    <row r="15" spans="1:5" x14ac:dyDescent="0.25">
      <c r="A15" s="18">
        <v>12</v>
      </c>
      <c r="B15" s="5" t="s">
        <v>34</v>
      </c>
      <c r="C15" s="11" t="s">
        <v>105</v>
      </c>
      <c r="D15" s="25"/>
      <c r="E15" s="13"/>
    </row>
    <row r="16" spans="1:5" x14ac:dyDescent="0.25">
      <c r="A16" s="18">
        <v>13</v>
      </c>
      <c r="B16" s="5" t="s">
        <v>3</v>
      </c>
      <c r="C16" s="11" t="s">
        <v>106</v>
      </c>
      <c r="D16" s="12"/>
      <c r="E16" s="13"/>
    </row>
    <row r="17" spans="1:5" x14ac:dyDescent="0.25">
      <c r="A17" s="18">
        <v>14</v>
      </c>
      <c r="B17" s="5" t="s">
        <v>56</v>
      </c>
      <c r="C17" s="14"/>
      <c r="D17" s="12"/>
      <c r="E17" s="13"/>
    </row>
    <row r="18" spans="1:5" x14ac:dyDescent="0.25">
      <c r="A18" s="18">
        <v>15</v>
      </c>
      <c r="B18" s="5" t="s">
        <v>27</v>
      </c>
      <c r="C18" s="14"/>
      <c r="D18" s="12"/>
      <c r="E18" s="13"/>
    </row>
    <row r="19" spans="1:5" x14ac:dyDescent="0.25">
      <c r="A19" s="18">
        <v>16</v>
      </c>
      <c r="B19" s="5" t="s">
        <v>54</v>
      </c>
      <c r="C19" s="11">
        <v>1</v>
      </c>
      <c r="D19" s="12"/>
      <c r="E19" s="13"/>
    </row>
    <row r="20" spans="1:5" x14ac:dyDescent="0.25">
      <c r="A20" s="18">
        <v>17</v>
      </c>
      <c r="B20" s="5" t="s">
        <v>28</v>
      </c>
      <c r="C20" s="15"/>
      <c r="D20" s="16"/>
      <c r="E20" s="13"/>
    </row>
    <row r="21" spans="1:5" x14ac:dyDescent="0.25">
      <c r="A21" s="18">
        <v>18</v>
      </c>
      <c r="B21" s="5" t="s">
        <v>29</v>
      </c>
      <c r="C21" s="15"/>
      <c r="D21" s="16"/>
      <c r="E21" s="13"/>
    </row>
    <row r="22" spans="1:5" x14ac:dyDescent="0.25">
      <c r="A22" s="18">
        <v>19</v>
      </c>
      <c r="B22" s="5" t="s">
        <v>51</v>
      </c>
      <c r="C22" s="15"/>
      <c r="D22" s="12"/>
      <c r="E22" s="19">
        <v>35.0944</v>
      </c>
    </row>
    <row r="23" spans="1:5" x14ac:dyDescent="0.25">
      <c r="A23" s="18" t="s">
        <v>57</v>
      </c>
      <c r="B23" s="5" t="s">
        <v>59</v>
      </c>
      <c r="C23" s="11" t="s">
        <v>107</v>
      </c>
      <c r="D23" s="12"/>
      <c r="E23" s="21"/>
    </row>
    <row r="24" spans="1:5" x14ac:dyDescent="0.25">
      <c r="A24" s="18" t="s">
        <v>58</v>
      </c>
      <c r="B24" s="5" t="s">
        <v>17</v>
      </c>
      <c r="C24" s="15"/>
      <c r="D24" s="22">
        <v>6.2082215783873441E-2</v>
      </c>
      <c r="E24" s="21"/>
    </row>
    <row r="25" spans="1:5" ht="26.4" x14ac:dyDescent="0.25">
      <c r="A25" s="18">
        <v>20</v>
      </c>
      <c r="B25" s="6" t="s">
        <v>39</v>
      </c>
      <c r="C25" s="15"/>
      <c r="D25" s="25">
        <v>98.205729967285933</v>
      </c>
      <c r="E25" s="13" t="str">
        <f t="shared" ref="E25:E37" si="0">IF($C$4&gt;0,PRODUCT($C$4,$E$22,D25/100),"")</f>
        <v/>
      </c>
    </row>
    <row r="26" spans="1:5" ht="26.4" x14ac:dyDescent="0.25">
      <c r="A26" s="18">
        <v>21</v>
      </c>
      <c r="B26" s="6" t="s">
        <v>40</v>
      </c>
      <c r="C26" s="15"/>
      <c r="D26" s="25">
        <v>0</v>
      </c>
      <c r="E26" s="13" t="str">
        <f t="shared" si="0"/>
        <v/>
      </c>
    </row>
    <row r="27" spans="1:5" x14ac:dyDescent="0.25">
      <c r="A27" s="18">
        <v>22</v>
      </c>
      <c r="B27" s="5" t="s">
        <v>41</v>
      </c>
      <c r="C27" s="15"/>
      <c r="D27" s="25">
        <v>0</v>
      </c>
      <c r="E27" s="13" t="str">
        <f t="shared" si="0"/>
        <v/>
      </c>
    </row>
    <row r="28" spans="1:5" x14ac:dyDescent="0.25">
      <c r="A28" s="18">
        <v>23</v>
      </c>
      <c r="B28" s="5" t="s">
        <v>6</v>
      </c>
      <c r="C28" s="15"/>
      <c r="D28" s="25">
        <v>0</v>
      </c>
      <c r="E28" s="13" t="str">
        <f t="shared" si="0"/>
        <v/>
      </c>
    </row>
    <row r="29" spans="1:5" x14ac:dyDescent="0.25">
      <c r="A29" s="18">
        <v>24</v>
      </c>
      <c r="B29" s="5" t="s">
        <v>7</v>
      </c>
      <c r="C29" s="15"/>
      <c r="D29" s="25">
        <v>1.4087100462795223</v>
      </c>
      <c r="E29" s="13" t="str">
        <f t="shared" si="0"/>
        <v/>
      </c>
    </row>
    <row r="30" spans="1:5" x14ac:dyDescent="0.25">
      <c r="A30" s="18">
        <v>25</v>
      </c>
      <c r="B30" s="5" t="s">
        <v>42</v>
      </c>
      <c r="C30" s="15"/>
      <c r="D30" s="25">
        <v>0</v>
      </c>
      <c r="E30" s="13" t="str">
        <f t="shared" si="0"/>
        <v/>
      </c>
    </row>
    <row r="31" spans="1:5" x14ac:dyDescent="0.25">
      <c r="A31" s="18">
        <v>26</v>
      </c>
      <c r="B31" s="5" t="s">
        <v>43</v>
      </c>
      <c r="C31" s="15"/>
      <c r="D31" s="25">
        <v>0</v>
      </c>
      <c r="E31" s="13" t="str">
        <f t="shared" si="0"/>
        <v/>
      </c>
    </row>
    <row r="32" spans="1:5" x14ac:dyDescent="0.25">
      <c r="A32" s="18" t="s">
        <v>8</v>
      </c>
      <c r="B32" s="5" t="s">
        <v>79</v>
      </c>
      <c r="C32" s="15"/>
      <c r="D32" s="25">
        <v>0</v>
      </c>
      <c r="E32" s="13" t="str">
        <f t="shared" si="0"/>
        <v/>
      </c>
    </row>
    <row r="33" spans="1:5" x14ac:dyDescent="0.25">
      <c r="A33" s="18" t="s">
        <v>9</v>
      </c>
      <c r="B33" s="5" t="s">
        <v>80</v>
      </c>
      <c r="C33" s="15"/>
      <c r="D33" s="25">
        <v>0</v>
      </c>
      <c r="E33" s="13" t="str">
        <f t="shared" si="0"/>
        <v/>
      </c>
    </row>
    <row r="34" spans="1:5" ht="26.4" x14ac:dyDescent="0.25">
      <c r="A34" s="18">
        <v>29</v>
      </c>
      <c r="B34" s="6" t="s">
        <v>44</v>
      </c>
      <c r="C34" s="15"/>
      <c r="D34" s="25">
        <v>0</v>
      </c>
      <c r="E34" s="13" t="str">
        <f t="shared" si="0"/>
        <v/>
      </c>
    </row>
    <row r="35" spans="1:5" x14ac:dyDescent="0.25">
      <c r="A35" s="18">
        <v>30</v>
      </c>
      <c r="B35" s="5" t="s">
        <v>45</v>
      </c>
      <c r="C35" s="15"/>
      <c r="D35" s="25">
        <v>0</v>
      </c>
      <c r="E35" s="13" t="str">
        <f t="shared" si="0"/>
        <v/>
      </c>
    </row>
    <row r="36" spans="1:5" x14ac:dyDescent="0.25">
      <c r="A36" s="18">
        <v>31</v>
      </c>
      <c r="B36" s="5" t="s">
        <v>46</v>
      </c>
      <c r="C36" s="15"/>
      <c r="D36" s="25">
        <v>0.15536947292070263</v>
      </c>
      <c r="E36" s="13" t="str">
        <f t="shared" si="0"/>
        <v/>
      </c>
    </row>
    <row r="37" spans="1:5" x14ac:dyDescent="0.25">
      <c r="A37" s="18" t="s">
        <v>10</v>
      </c>
      <c r="B37" s="5" t="s">
        <v>81</v>
      </c>
      <c r="C37" s="15"/>
      <c r="D37" s="25">
        <v>0</v>
      </c>
      <c r="E37" s="13" t="str">
        <f t="shared" si="0"/>
        <v/>
      </c>
    </row>
    <row r="38" spans="1:5" x14ac:dyDescent="0.25">
      <c r="A38" s="18" t="s">
        <v>97</v>
      </c>
      <c r="B38" s="30" t="s">
        <v>92</v>
      </c>
      <c r="C38" s="15"/>
      <c r="D38" s="25">
        <v>0</v>
      </c>
      <c r="E38" s="13"/>
    </row>
    <row r="39" spans="1:5" x14ac:dyDescent="0.25">
      <c r="A39" s="18" t="s">
        <v>11</v>
      </c>
      <c r="B39" s="5" t="s">
        <v>82</v>
      </c>
      <c r="C39" s="15"/>
      <c r="D39" s="25">
        <v>0</v>
      </c>
      <c r="E39" s="13" t="str">
        <f>IF($C$4&gt;0,PRODUCT($C$4,$E$22,D39/100),"")</f>
        <v/>
      </c>
    </row>
    <row r="40" spans="1:5" x14ac:dyDescent="0.25">
      <c r="A40" s="18" t="s">
        <v>96</v>
      </c>
      <c r="B40" s="30" t="s">
        <v>92</v>
      </c>
      <c r="C40" s="15"/>
      <c r="D40" s="25">
        <v>0</v>
      </c>
      <c r="E40" s="13"/>
    </row>
    <row r="41" spans="1:5" x14ac:dyDescent="0.25">
      <c r="A41" s="18" t="s">
        <v>12</v>
      </c>
      <c r="B41" s="5" t="s">
        <v>83</v>
      </c>
      <c r="C41" s="15"/>
      <c r="D41" s="25">
        <v>0</v>
      </c>
      <c r="E41" s="13" t="str">
        <f>IF($C$4&gt;0,PRODUCT($C$4,$E$22,D41/100),"")</f>
        <v/>
      </c>
    </row>
    <row r="42" spans="1:5" x14ac:dyDescent="0.25">
      <c r="A42" s="18" t="s">
        <v>95</v>
      </c>
      <c r="B42" s="30" t="s">
        <v>92</v>
      </c>
      <c r="C42" s="15"/>
      <c r="D42" s="25">
        <v>0</v>
      </c>
      <c r="E42" s="13"/>
    </row>
    <row r="43" spans="1:5" ht="13.2" customHeight="1" x14ac:dyDescent="0.25">
      <c r="A43" s="18" t="s">
        <v>13</v>
      </c>
      <c r="B43" s="5" t="s">
        <v>84</v>
      </c>
      <c r="C43" s="15"/>
      <c r="D43" s="25">
        <v>0</v>
      </c>
      <c r="E43" s="13" t="str">
        <f>IF($C$4&gt;0,PRODUCT($C$4,$E$22,D43/100),"")</f>
        <v/>
      </c>
    </row>
    <row r="44" spans="1:5" ht="13.2" customHeight="1" x14ac:dyDescent="0.25">
      <c r="A44" s="18" t="s">
        <v>94</v>
      </c>
      <c r="B44" s="30" t="s">
        <v>92</v>
      </c>
      <c r="C44" s="15"/>
      <c r="D44" s="25">
        <v>0</v>
      </c>
      <c r="E44" s="13"/>
    </row>
    <row r="45" spans="1:5" x14ac:dyDescent="0.25">
      <c r="A45" s="18" t="s">
        <v>14</v>
      </c>
      <c r="B45" s="5" t="s">
        <v>85</v>
      </c>
      <c r="C45" s="15"/>
      <c r="D45" s="25">
        <v>0</v>
      </c>
      <c r="E45" s="13" t="str">
        <f>IF($C$4&gt;0,PRODUCT($C$4,$E$22,D45/100),"")</f>
        <v/>
      </c>
    </row>
    <row r="46" spans="1:5" x14ac:dyDescent="0.25">
      <c r="A46" s="18" t="s">
        <v>93</v>
      </c>
      <c r="B46" s="30" t="s">
        <v>92</v>
      </c>
      <c r="C46" s="15"/>
      <c r="D46" s="25">
        <v>0</v>
      </c>
      <c r="E46" s="13"/>
    </row>
    <row r="47" spans="1:5" x14ac:dyDescent="0.25">
      <c r="A47" s="18" t="s">
        <v>15</v>
      </c>
      <c r="B47" s="5" t="s">
        <v>86</v>
      </c>
      <c r="C47" s="15"/>
      <c r="D47" s="25">
        <v>0</v>
      </c>
      <c r="E47" s="13" t="str">
        <f t="shared" ref="E47:E54" si="1">IF($C$4&gt;0,PRODUCT($C$4,$E$22,D47/100),"")</f>
        <v/>
      </c>
    </row>
    <row r="48" spans="1:5" x14ac:dyDescent="0.25">
      <c r="A48" s="18">
        <v>38</v>
      </c>
      <c r="B48" s="5" t="s">
        <v>47</v>
      </c>
      <c r="C48" s="15"/>
      <c r="D48" s="25">
        <v>0</v>
      </c>
      <c r="E48" s="13" t="str">
        <f t="shared" si="1"/>
        <v/>
      </c>
    </row>
    <row r="49" spans="1:5" x14ac:dyDescent="0.25">
      <c r="A49" s="18" t="s">
        <v>30</v>
      </c>
      <c r="B49" s="5" t="s">
        <v>87</v>
      </c>
      <c r="C49" s="15"/>
      <c r="D49" s="25">
        <v>0</v>
      </c>
      <c r="E49" s="13" t="str">
        <f t="shared" si="1"/>
        <v/>
      </c>
    </row>
    <row r="50" spans="1:5" ht="26.4" x14ac:dyDescent="0.25">
      <c r="A50" s="18">
        <v>40</v>
      </c>
      <c r="B50" s="6" t="s">
        <v>48</v>
      </c>
      <c r="C50" s="15"/>
      <c r="D50" s="25">
        <v>0.23019051351383851</v>
      </c>
      <c r="E50" s="13" t="str">
        <f t="shared" si="1"/>
        <v/>
      </c>
    </row>
    <row r="51" spans="1:5" ht="26.4" x14ac:dyDescent="0.25">
      <c r="A51" s="18" t="s">
        <v>31</v>
      </c>
      <c r="B51" s="6" t="s">
        <v>88</v>
      </c>
      <c r="C51" s="15"/>
      <c r="D51" s="25">
        <v>0</v>
      </c>
      <c r="E51" s="13" t="str">
        <f t="shared" si="1"/>
        <v/>
      </c>
    </row>
    <row r="52" spans="1:5" ht="26.4" x14ac:dyDescent="0.25">
      <c r="A52" s="18" t="s">
        <v>32</v>
      </c>
      <c r="B52" s="6" t="s">
        <v>89</v>
      </c>
      <c r="C52" s="15"/>
      <c r="D52" s="25">
        <v>0</v>
      </c>
      <c r="E52" s="13" t="str">
        <f t="shared" si="1"/>
        <v/>
      </c>
    </row>
    <row r="53" spans="1:5" x14ac:dyDescent="0.25">
      <c r="A53" s="18" t="s">
        <v>33</v>
      </c>
      <c r="B53" s="5" t="s">
        <v>90</v>
      </c>
      <c r="C53" s="15"/>
      <c r="D53" s="25">
        <v>0</v>
      </c>
      <c r="E53" s="13" t="str">
        <f t="shared" si="1"/>
        <v/>
      </c>
    </row>
    <row r="54" spans="1:5" x14ac:dyDescent="0.25">
      <c r="A54" s="18">
        <v>44</v>
      </c>
      <c r="B54" s="5" t="s">
        <v>49</v>
      </c>
      <c r="C54" s="15"/>
      <c r="D54" s="25">
        <v>0</v>
      </c>
      <c r="E54" s="13" t="str">
        <f t="shared" si="1"/>
        <v/>
      </c>
    </row>
    <row r="55" spans="1:5" x14ac:dyDescent="0.25">
      <c r="A55" s="18" t="s">
        <v>50</v>
      </c>
      <c r="B55" s="5" t="s">
        <v>16</v>
      </c>
      <c r="C55" s="15"/>
      <c r="D55" s="24">
        <f>SUM(D25:D31,D34:D36,D48,D50,D54)</f>
        <v>99.999999999999986</v>
      </c>
      <c r="E55" s="13"/>
    </row>
    <row r="56" spans="1:5" ht="26.4" x14ac:dyDescent="0.25">
      <c r="A56" s="18" t="s">
        <v>78</v>
      </c>
      <c r="B56" s="6" t="s">
        <v>91</v>
      </c>
      <c r="C56" s="15"/>
      <c r="D56" s="23">
        <f>IF(D13&gt;0,D13-100,"")</f>
        <v>4.7489999999999952</v>
      </c>
      <c r="E56" s="13" t="str">
        <f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&amp;C&amp;1#&amp;"Arial"&amp;10&amp;K000000Internal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9B57-FD86-4B43-A1AC-7F879F161298}">
  <dimension ref="A1:L20"/>
  <sheetViews>
    <sheetView zoomScale="90" zoomScaleNormal="90" workbookViewId="0">
      <selection activeCell="C39" sqref="C39"/>
    </sheetView>
  </sheetViews>
  <sheetFormatPr baseColWidth="10" defaultColWidth="11.44140625" defaultRowHeight="13.2" x14ac:dyDescent="0.25"/>
  <cols>
    <col min="1" max="1" width="9" bestFit="1" customWidth="1"/>
    <col min="2" max="2" width="62" customWidth="1"/>
    <col min="3" max="3" width="30.33203125" customWidth="1"/>
    <col min="4" max="4" width="37" customWidth="1"/>
    <col min="5" max="5" width="29.5546875" customWidth="1"/>
    <col min="6" max="6" width="32.5546875" customWidth="1"/>
    <col min="7" max="7" width="38.109375" customWidth="1"/>
    <col min="8" max="8" width="47.33203125" customWidth="1"/>
    <col min="9" max="9" width="77.6640625" customWidth="1"/>
    <col min="10" max="10" width="45.44140625" customWidth="1"/>
    <col min="11" max="11" width="35.109375" customWidth="1"/>
    <col min="12" max="12" width="61.5546875" customWidth="1"/>
  </cols>
  <sheetData>
    <row r="1" spans="1:12" ht="190.2" customHeight="1" x14ac:dyDescent="0.25">
      <c r="A1" s="3" t="s">
        <v>35</v>
      </c>
      <c r="B1" s="10" t="s">
        <v>72</v>
      </c>
      <c r="C1" s="1" t="s">
        <v>37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</row>
    <row r="2" spans="1:12" x14ac:dyDescent="0.25">
      <c r="A2" s="17" t="s">
        <v>18</v>
      </c>
      <c r="B2" s="8" t="s">
        <v>2</v>
      </c>
      <c r="C2" s="11" t="s">
        <v>98</v>
      </c>
      <c r="D2" s="13"/>
      <c r="E2" s="4"/>
      <c r="F2" s="4"/>
      <c r="G2" s="4"/>
      <c r="H2" s="4"/>
      <c r="I2" s="4"/>
      <c r="J2" s="4"/>
      <c r="K2" s="4"/>
      <c r="L2" s="4"/>
    </row>
    <row r="3" spans="1:12" x14ac:dyDescent="0.25">
      <c r="A3" s="17" t="s">
        <v>19</v>
      </c>
      <c r="B3" s="8" t="s">
        <v>70</v>
      </c>
      <c r="C3" s="11" t="s">
        <v>99</v>
      </c>
      <c r="D3" s="13"/>
      <c r="E3" s="4"/>
      <c r="F3" s="4"/>
      <c r="G3" s="4"/>
      <c r="H3" s="4"/>
      <c r="I3" s="4"/>
      <c r="J3" s="4"/>
      <c r="K3" s="4"/>
      <c r="L3" s="4"/>
    </row>
    <row r="4" spans="1:12" x14ac:dyDescent="0.25">
      <c r="A4" s="17" t="s">
        <v>20</v>
      </c>
      <c r="B4" s="8" t="s">
        <v>0</v>
      </c>
      <c r="C4" s="16"/>
      <c r="D4" s="13"/>
      <c r="E4" s="4"/>
      <c r="F4" s="4"/>
      <c r="G4" s="4"/>
      <c r="H4" s="4"/>
      <c r="I4" s="4"/>
      <c r="J4" s="4"/>
      <c r="K4" s="4"/>
      <c r="L4" s="4"/>
    </row>
    <row r="5" spans="1:12" x14ac:dyDescent="0.25">
      <c r="A5" s="18" t="s">
        <v>21</v>
      </c>
      <c r="B5" s="5" t="s">
        <v>1</v>
      </c>
      <c r="C5" s="16"/>
      <c r="D5" s="13"/>
      <c r="E5" s="4"/>
      <c r="F5" s="4"/>
      <c r="G5" s="4"/>
      <c r="H5" s="4"/>
      <c r="I5" s="4"/>
      <c r="J5" s="4"/>
      <c r="K5" s="4"/>
      <c r="L5" s="4"/>
    </row>
    <row r="6" spans="1:12" x14ac:dyDescent="0.25">
      <c r="A6" s="18" t="s">
        <v>22</v>
      </c>
      <c r="B6" s="5" t="s">
        <v>71</v>
      </c>
      <c r="C6" s="11" t="s">
        <v>100</v>
      </c>
      <c r="D6" s="13"/>
      <c r="E6" s="4"/>
      <c r="F6" s="4"/>
      <c r="G6" s="4"/>
      <c r="H6" s="4"/>
      <c r="I6" s="4"/>
      <c r="J6" s="4"/>
      <c r="K6" s="4"/>
      <c r="L6" s="4"/>
    </row>
    <row r="7" spans="1:12" x14ac:dyDescent="0.25">
      <c r="A7" s="18" t="s">
        <v>65</v>
      </c>
      <c r="B7" s="5" t="s">
        <v>23</v>
      </c>
      <c r="C7" s="11" t="s">
        <v>101</v>
      </c>
      <c r="D7" s="13"/>
      <c r="E7" s="4"/>
      <c r="F7" s="4"/>
      <c r="G7" s="4"/>
      <c r="H7" s="4"/>
      <c r="I7" s="4"/>
      <c r="J7" s="4"/>
      <c r="K7" s="4"/>
      <c r="L7" s="4"/>
    </row>
    <row r="8" spans="1:12" x14ac:dyDescent="0.25">
      <c r="A8" s="18" t="s">
        <v>66</v>
      </c>
      <c r="B8" s="5" t="s">
        <v>24</v>
      </c>
      <c r="C8" s="11" t="s">
        <v>102</v>
      </c>
      <c r="D8" s="13"/>
      <c r="E8" s="4"/>
      <c r="F8" s="4"/>
      <c r="G8" s="4"/>
      <c r="H8" s="4"/>
      <c r="I8" s="4"/>
      <c r="J8" s="4"/>
      <c r="K8" s="4"/>
      <c r="L8" s="4"/>
    </row>
    <row r="9" spans="1:12" x14ac:dyDescent="0.25">
      <c r="A9" s="18" t="s">
        <v>67</v>
      </c>
      <c r="B9" s="5" t="s">
        <v>51</v>
      </c>
      <c r="C9" s="15"/>
      <c r="D9" s="19">
        <v>35.0944</v>
      </c>
      <c r="E9" s="4"/>
      <c r="F9" s="4"/>
      <c r="G9" s="4"/>
      <c r="H9" s="4"/>
      <c r="I9" s="4"/>
      <c r="J9" s="4"/>
      <c r="K9" s="4"/>
      <c r="L9" s="4"/>
    </row>
    <row r="10" spans="1:12" x14ac:dyDescent="0.25">
      <c r="A10" s="18" t="s">
        <v>68</v>
      </c>
      <c r="B10" s="5" t="s">
        <v>69</v>
      </c>
      <c r="C10" s="20" t="s">
        <v>107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18">
        <v>1</v>
      </c>
      <c r="B11" s="32" t="s">
        <v>108</v>
      </c>
      <c r="C11" s="15"/>
      <c r="D11" s="29" t="str">
        <f t="shared" ref="D11:D20" si="0">IF($C$4&gt;0,PRODUCT($C$4,$C$5,H11/100),"")</f>
        <v/>
      </c>
      <c r="E11" s="28" t="s">
        <v>109</v>
      </c>
      <c r="F11" s="9">
        <v>891624</v>
      </c>
      <c r="G11" s="9"/>
      <c r="H11" s="9">
        <v>0.84956435303095457</v>
      </c>
      <c r="I11" s="9">
        <v>0</v>
      </c>
      <c r="J11" s="9">
        <v>0.84956435303095457</v>
      </c>
      <c r="K11" s="9">
        <v>0</v>
      </c>
      <c r="L11" s="9">
        <v>0</v>
      </c>
    </row>
    <row r="12" spans="1:12" x14ac:dyDescent="0.25">
      <c r="A12" s="18">
        <v>2</v>
      </c>
      <c r="B12" s="32" t="s">
        <v>110</v>
      </c>
      <c r="C12" s="15"/>
      <c r="D12" s="29" t="str">
        <f t="shared" si="0"/>
        <v/>
      </c>
      <c r="E12" s="28" t="s">
        <v>111</v>
      </c>
      <c r="F12" s="9">
        <v>871460</v>
      </c>
      <c r="G12" s="9"/>
      <c r="H12" s="9">
        <v>0.67292585987063247</v>
      </c>
      <c r="I12" s="9">
        <v>0</v>
      </c>
      <c r="J12" s="9">
        <v>0.67292585987063247</v>
      </c>
      <c r="K12" s="9">
        <v>0</v>
      </c>
      <c r="L12" s="9">
        <v>0</v>
      </c>
    </row>
    <row r="13" spans="1:12" x14ac:dyDescent="0.25">
      <c r="A13" s="18">
        <v>3</v>
      </c>
      <c r="B13" s="32" t="s">
        <v>112</v>
      </c>
      <c r="C13" s="15"/>
      <c r="D13" s="29" t="str">
        <f t="shared" si="0"/>
        <v/>
      </c>
      <c r="E13" s="28" t="s">
        <v>113</v>
      </c>
      <c r="F13" s="9">
        <v>907210</v>
      </c>
      <c r="G13" s="9"/>
      <c r="H13" s="9">
        <v>0.63387024039953765</v>
      </c>
      <c r="I13" s="9">
        <v>0</v>
      </c>
      <c r="J13" s="9">
        <v>0.63387024039953765</v>
      </c>
      <c r="K13" s="9">
        <v>0</v>
      </c>
      <c r="L13" s="9">
        <v>0</v>
      </c>
    </row>
    <row r="14" spans="1:12" x14ac:dyDescent="0.25">
      <c r="A14" s="18">
        <v>4</v>
      </c>
      <c r="B14" s="32" t="s">
        <v>114</v>
      </c>
      <c r="C14" s="15"/>
      <c r="D14" s="29" t="str">
        <f t="shared" si="0"/>
        <v/>
      </c>
      <c r="E14" s="28" t="s">
        <v>115</v>
      </c>
      <c r="F14" s="9">
        <v>843215</v>
      </c>
      <c r="G14" s="9"/>
      <c r="H14" s="9">
        <v>0.6283637497816339</v>
      </c>
      <c r="I14" s="9">
        <v>0</v>
      </c>
      <c r="J14" s="9">
        <v>0.6283637497816339</v>
      </c>
      <c r="K14" s="9">
        <v>0</v>
      </c>
      <c r="L14" s="9">
        <v>0</v>
      </c>
    </row>
    <row r="15" spans="1:12" x14ac:dyDescent="0.25">
      <c r="A15" s="18">
        <v>5</v>
      </c>
      <c r="B15" s="32" t="s">
        <v>116</v>
      </c>
      <c r="C15" s="15"/>
      <c r="D15" s="29" t="str">
        <f t="shared" si="0"/>
        <v/>
      </c>
      <c r="E15" s="28" t="s">
        <v>117</v>
      </c>
      <c r="F15" s="9">
        <v>771047</v>
      </c>
      <c r="G15" s="9"/>
      <c r="H15" s="9">
        <v>0.62529075148821289</v>
      </c>
      <c r="I15" s="9">
        <v>0</v>
      </c>
      <c r="J15" s="9">
        <v>0.62529075148821289</v>
      </c>
      <c r="K15" s="9">
        <v>0</v>
      </c>
      <c r="L15" s="9">
        <v>0</v>
      </c>
    </row>
    <row r="16" spans="1:12" x14ac:dyDescent="0.25">
      <c r="A16" s="18">
        <v>6</v>
      </c>
      <c r="B16" s="32" t="s">
        <v>118</v>
      </c>
      <c r="C16" s="15"/>
      <c r="D16" s="29" t="str">
        <f t="shared" si="0"/>
        <v/>
      </c>
      <c r="E16" s="28" t="s">
        <v>119</v>
      </c>
      <c r="F16" s="9">
        <v>769403</v>
      </c>
      <c r="G16" s="9"/>
      <c r="H16" s="9">
        <v>0.62038014692073251</v>
      </c>
      <c r="I16" s="9">
        <v>0</v>
      </c>
      <c r="J16" s="9">
        <v>0.62038014692073251</v>
      </c>
      <c r="K16" s="9">
        <v>0</v>
      </c>
      <c r="L16" s="9">
        <v>0</v>
      </c>
    </row>
    <row r="17" spans="1:12" x14ac:dyDescent="0.25">
      <c r="A17" s="18">
        <v>7</v>
      </c>
      <c r="B17" s="32" t="s">
        <v>120</v>
      </c>
      <c r="C17" s="15"/>
      <c r="D17" s="29" t="str">
        <f t="shared" si="0"/>
        <v/>
      </c>
      <c r="E17" s="28" t="s">
        <v>121</v>
      </c>
      <c r="F17" s="9">
        <v>869686</v>
      </c>
      <c r="G17" s="9"/>
      <c r="H17" s="9">
        <v>0.61895210343759377</v>
      </c>
      <c r="I17" s="9">
        <v>0</v>
      </c>
      <c r="J17" s="9">
        <v>0.61895210343759377</v>
      </c>
      <c r="K17" s="9">
        <v>0</v>
      </c>
      <c r="L17" s="9">
        <v>0</v>
      </c>
    </row>
    <row r="18" spans="1:12" x14ac:dyDescent="0.25">
      <c r="A18" s="18">
        <v>8</v>
      </c>
      <c r="B18" s="32" t="s">
        <v>122</v>
      </c>
      <c r="C18" s="15"/>
      <c r="D18" s="29" t="str">
        <f t="shared" si="0"/>
        <v/>
      </c>
      <c r="E18" s="28" t="s">
        <v>123</v>
      </c>
      <c r="F18" s="9">
        <v>868805</v>
      </c>
      <c r="G18" s="9"/>
      <c r="H18" s="9">
        <v>0.60898465094073295</v>
      </c>
      <c r="I18" s="9">
        <v>0</v>
      </c>
      <c r="J18" s="9">
        <v>0.60898465094073295</v>
      </c>
      <c r="K18" s="9">
        <v>0</v>
      </c>
      <c r="L18" s="9">
        <v>0</v>
      </c>
    </row>
    <row r="19" spans="1:12" x14ac:dyDescent="0.25">
      <c r="A19" s="18">
        <v>9</v>
      </c>
      <c r="B19" s="32" t="s">
        <v>124</v>
      </c>
      <c r="C19" s="15"/>
      <c r="D19" s="29" t="str">
        <f t="shared" si="0"/>
        <v/>
      </c>
      <c r="E19" s="28" t="s">
        <v>125</v>
      </c>
      <c r="F19" s="9">
        <v>869020</v>
      </c>
      <c r="G19" s="9"/>
      <c r="H19" s="9">
        <v>0.58821509954131523</v>
      </c>
      <c r="I19" s="9">
        <v>0</v>
      </c>
      <c r="J19" s="9">
        <v>0.58821509954131523</v>
      </c>
      <c r="K19" s="9">
        <v>0</v>
      </c>
      <c r="L19" s="9">
        <v>0</v>
      </c>
    </row>
    <row r="20" spans="1:12" x14ac:dyDescent="0.25">
      <c r="A20" s="18">
        <v>10</v>
      </c>
      <c r="B20" s="32" t="s">
        <v>126</v>
      </c>
      <c r="C20" s="15"/>
      <c r="D20" s="29" t="str">
        <f t="shared" si="0"/>
        <v/>
      </c>
      <c r="E20" s="28" t="s">
        <v>127</v>
      </c>
      <c r="F20" s="9">
        <v>918422</v>
      </c>
      <c r="G20" s="9"/>
      <c r="H20" s="9">
        <v>0.57801310040990161</v>
      </c>
      <c r="I20" s="9">
        <v>0</v>
      </c>
      <c r="J20" s="9">
        <v>0.57801310040990161</v>
      </c>
      <c r="K20" s="9">
        <v>0</v>
      </c>
      <c r="L20" s="9">
        <v>0</v>
      </c>
    </row>
  </sheetData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AEF7C1-540A-4F16-AA3E-2A56A1549D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CC6B54-C6FC-40A4-BBB4-1D69E68BEE23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fa35347a-61f6-4506-a3e0-a88f8b2291c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0059FAE-5E19-4B0A-A9E7-EE041F02133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Brandt, Florian</cp:lastModifiedBy>
  <cp:lastPrinted>2021-08-19T09:11:26Z</cp:lastPrinted>
  <dcterms:created xsi:type="dcterms:W3CDTF">2002-12-03T18:20:38Z</dcterms:created>
  <dcterms:modified xsi:type="dcterms:W3CDTF">2025-10-08T14:07:36Z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