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seibel\Desktop\Regulatory\Reporting_Outputs\2026_04_10_15_24_VanEck Associates Corporation\"/>
    </mc:Choice>
  </mc:AlternateContent>
  <xr:revisionPtr revIDLastSave="0" documentId="13_ncr:1_{1A763EC1-4B03-49AA-8932-692D801FF579}" xr6:coauthVersionLast="47" xr6:coauthVersionMax="47" xr10:uidLastSave="{00000000-0000-0000-0000-000000000000}"/>
  <bookViews>
    <workbookView xWindow="2730" yWindow="2730" windowWidth="21600" windowHeight="11235" xr2:uid="{00000000-000D-0000-FFFF-FFFF00000000}"/>
  </bookViews>
  <sheets>
    <sheet name="BVI data sheet " sheetId="11" r:id="rId1"/>
    <sheet name="List of debtors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4" l="1"/>
  <c r="D19" i="14"/>
  <c r="D18" i="14"/>
  <c r="D17" i="14"/>
  <c r="D16" i="14"/>
  <c r="D15" i="14"/>
  <c r="D14" i="14"/>
  <c r="D13" i="14"/>
  <c r="D12" i="14"/>
  <c r="D11" i="14"/>
  <c r="E53" i="11" l="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C4" authorId="0" shapeId="0" xr:uid="{9BA86740-4FDB-4570-920A-87838E500A51}">
      <text>
        <r>
          <rPr>
            <sz val="9"/>
            <color indexed="81"/>
            <rFont val="Segoe UI"/>
            <family val="2"/>
          </rPr>
          <t xml:space="preserve">Number instead of text.
</t>
        </r>
      </text>
    </comment>
    <comment ref="C5" authorId="0" shapeId="0" xr:uid="{CDBCAE38-96C1-4083-B93A-849B18289208}">
      <text>
        <r>
          <rPr>
            <sz val="9"/>
            <color indexed="81"/>
            <rFont val="Segoe UI"/>
            <family val="2"/>
          </rPr>
          <t xml:space="preserve">Number instead of text.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Domestic investment fund =1
EU investment fund 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UCITS=1
AIF (special fund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1=Yes
0= No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1=Yes
0= No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Formula is deposited. 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>Formula is deposited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
Formula is deposited.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54" authorId="0" shapeId="0" xr:uid="{1B1D4E1D-D77E-4D33-AD5E-57B8F5CE6B66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55" authorId="0" shapeId="0" xr:uid="{E9D1B8C5-88C6-4BB7-A3FE-1DC4613D13B8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>Formula is deposited.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0FDCBD7C-FE66-4576-8B62-20F827057916}">
      <text>
        <r>
          <rPr>
            <sz val="9"/>
            <color indexed="81"/>
            <rFont val="Segoe UI"/>
            <family val="2"/>
          </rPr>
          <t xml:space="preserve">Number instead of text.
</t>
        </r>
      </text>
    </comment>
    <comment ref="C5" authorId="0" shapeId="0" xr:uid="{DE6211EA-86CF-4EE4-AE89-7BA549349536}">
      <text>
        <r>
          <rPr>
            <sz val="9"/>
            <color indexed="81"/>
            <rFont val="Segoe UI"/>
            <family val="2"/>
          </rPr>
          <t xml:space="preserve">Number instead of text.
</t>
        </r>
      </text>
    </comment>
    <comment ref="D11" authorId="1" shapeId="0" xr:uid="{83C59950-C920-4E7B-8E86-C1E92F24CF86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2" authorId="1" shapeId="0" xr:uid="{914A2FB4-607B-4028-BE12-14785A9A0285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3" authorId="1" shapeId="0" xr:uid="{BB30B6A4-623A-4D66-80C6-9D60A03317DC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4" authorId="1" shapeId="0" xr:uid="{440B69D2-ACDF-429E-BA03-961AC0CEF639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5" authorId="1" shapeId="0" xr:uid="{5076E2EA-F93C-4C80-9DF1-91B0A9A43106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6" authorId="1" shapeId="0" xr:uid="{0B170A50-9281-479A-97F5-C152D607083C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7" authorId="1" shapeId="0" xr:uid="{FCCD6116-D44D-4A29-A794-661D7C8214D5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8" authorId="1" shapeId="0" xr:uid="{AB9CCDCA-B4C2-49B1-AAC2-A8798CAB9D2D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9" authorId="1" shapeId="0" xr:uid="{40A1E1AE-F9C2-4F42-B400-A12ED242768C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20" authorId="1" shapeId="0" xr:uid="{222FDE85-5D78-4EF6-92B0-3EC69AF82E92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</commentList>
</comments>
</file>

<file path=xl/sharedStrings.xml><?xml version="1.0" encoding="utf-8"?>
<sst xmlns="http://schemas.openxmlformats.org/spreadsheetml/2006/main" count="150" uniqueCount="133">
  <si>
    <t>27*</t>
  </si>
  <si>
    <t>28*</t>
  </si>
  <si>
    <t>32*</t>
  </si>
  <si>
    <t>33*</t>
  </si>
  <si>
    <t>34*</t>
  </si>
  <si>
    <t>35*</t>
  </si>
  <si>
    <t>36*</t>
  </si>
  <si>
    <t>37*</t>
  </si>
  <si>
    <t>a</t>
  </si>
  <si>
    <t>b</t>
  </si>
  <si>
    <t>c</t>
  </si>
  <si>
    <t>d</t>
  </si>
  <si>
    <t>e</t>
  </si>
  <si>
    <t>39*</t>
  </si>
  <si>
    <t>41*</t>
  </si>
  <si>
    <t>42*</t>
  </si>
  <si>
    <t>43*</t>
  </si>
  <si>
    <t>45a</t>
  </si>
  <si>
    <t>0a</t>
  </si>
  <si>
    <t>19a</t>
  </si>
  <si>
    <t xml:space="preserve">19b </t>
  </si>
  <si>
    <t>f</t>
  </si>
  <si>
    <t>g</t>
  </si>
  <si>
    <t>h</t>
  </si>
  <si>
    <t>i</t>
  </si>
  <si>
    <t>Identifier (ISIN)</t>
  </si>
  <si>
    <t>REITs portion</t>
  </si>
  <si>
    <t xml:space="preserve">01_line </t>
  </si>
  <si>
    <t>02_description</t>
  </si>
  <si>
    <t>03_textual indication</t>
  </si>
  <si>
    <t>05_current value</t>
  </si>
  <si>
    <t xml:space="preserve">UCITS or Special funds </t>
  </si>
  <si>
    <t xml:space="preserve">Redemption period of the fund units </t>
  </si>
  <si>
    <t>Number within the AnlV</t>
  </si>
  <si>
    <t>First acquisition? Yes/  No</t>
  </si>
  <si>
    <t xml:space="preserve">Is the investment transparent? Yes/No </t>
  </si>
  <si>
    <t xml:space="preserve">Number of current fund holdings </t>
  </si>
  <si>
    <t xml:space="preserve">Number of fund units of the previous year </t>
  </si>
  <si>
    <t>Currency of the fund/share class</t>
  </si>
  <si>
    <t xml:space="preserve">Real estate portion </t>
  </si>
  <si>
    <t>Non-transparent portion in the fund`s portfolio</t>
  </si>
  <si>
    <t>Portion of listed shares, participation rights, subordinated claims (No. 9 lit. b, 12)</t>
  </si>
  <si>
    <t>Portion in unlisted shares, participation rights and subordinated receivables, participations (Nos 9 lit. a, 13 lit. a)</t>
  </si>
  <si>
    <t>Portion on closed Private-Equity funds (No. 13 lit. b)</t>
  </si>
  <si>
    <t>Portion in real estate investment funds (No. 14 lit. c)</t>
  </si>
  <si>
    <t>Portion of  bonds (Nos. 6, 7 lit. a, b, c und 8)</t>
  </si>
  <si>
    <t>Portion of Corporate bonds according to  No. 4 lit. c</t>
  </si>
  <si>
    <t>Portion of investments with credit institutions (No. 18)</t>
  </si>
  <si>
    <t>04_current value</t>
  </si>
  <si>
    <t>06_WM number of the issuers (debtors)</t>
  </si>
  <si>
    <t>05_LEI of the issuers (debtors)</t>
  </si>
  <si>
    <t>07_other identifier of the issuers (debtors)</t>
  </si>
  <si>
    <t>08_ aggregation of the issuer (percentage portion of the fund's net asset value/share class)</t>
  </si>
  <si>
    <t>02_name of the issuers (debtors) with the exepction of  § 2 para 1 no. 15-17 AnIV</t>
  </si>
  <si>
    <t>https://www.bafin.de/SharedDocs/Veroeffentlichungen/EN/Aufsichtsrecht/Verordnung/AnlV_2016_0418_DW_en.html</t>
  </si>
  <si>
    <t xml:space="preserve">BaFin has published an EN version of the Investment regulation (Anlageverordnung): </t>
  </si>
  <si>
    <t xml:space="preserve">Current value per unit </t>
  </si>
  <si>
    <t xml:space="preserve">Proportion of the foreign currency (current value) </t>
  </si>
  <si>
    <t>04_percentage of the fund`s net asset value</t>
  </si>
  <si>
    <t xml:space="preserve">Is the fund listed on an exchange, e.g. XTF? Yes/No </t>
  </si>
  <si>
    <t xml:space="preserve">Reporting date </t>
  </si>
  <si>
    <t>Name of the funds/share classes</t>
  </si>
  <si>
    <t xml:space="preserve">Current number of the fund </t>
  </si>
  <si>
    <t>Book value per unit</t>
  </si>
  <si>
    <t xml:space="preserve">Name of the investment fund management company </t>
  </si>
  <si>
    <t>Place of registered office/location of the investment fund management company</t>
  </si>
  <si>
    <t xml:space="preserve">Market risk potential in per cent </t>
  </si>
  <si>
    <t>Aggregate of portions</t>
  </si>
  <si>
    <t>Current number of the fund</t>
  </si>
  <si>
    <t xml:space="preserve">Current value per unit  </t>
  </si>
  <si>
    <t xml:space="preserve">Currency </t>
  </si>
  <si>
    <t>thereof: portion of bonds according to No. 7 Bst. c</t>
  </si>
  <si>
    <t>thereof: portion of bonds according to No. 8</t>
  </si>
  <si>
    <t>Rating of the investments: Investment-Grade I (AAA-A-)</t>
  </si>
  <si>
    <t>Rating of the investments: Investment-Grade II (BBB+  -  BBB-)</t>
  </si>
  <si>
    <t>Rating of the investments: Speculative-Grade (BB+  -  B-)</t>
  </si>
  <si>
    <t>Rating of the investments: Default Risk / Default (CCC-D)</t>
  </si>
  <si>
    <t>Rating of the investments: No rating</t>
  </si>
  <si>
    <t>thereof: Portion of bail in bonds</t>
  </si>
  <si>
    <t>thereof: Portion of ABS, CLN etc below investment grade</t>
  </si>
  <si>
    <t xml:space="preserve">thereof: Portion of open target funds according to No. 17 </t>
  </si>
  <si>
    <t xml:space="preserve">thereof: Portion on hedgs funds or investments through which commodity risks are taken  </t>
  </si>
  <si>
    <t>thereof: derivatives</t>
  </si>
  <si>
    <t>Exceeding market risk potential  
=  line 10 minus 100%</t>
  </si>
  <si>
    <t>Portion of promissory note bond (Schuldschein-)Darlehen according to Nos. 3, 4 lit. a and 
receivables for No. 1 and No. 11</t>
  </si>
  <si>
    <t>Portion of the remaining assets, not attributable to lines 20-26, 29-31 or 38=residual value</t>
  </si>
  <si>
    <t>Portion of ABS, CLN etc according to No. 10</t>
  </si>
  <si>
    <t>Index/Benchmark I</t>
  </si>
  <si>
    <t>Index/Benchmark II, other provisons where applicable</t>
  </si>
  <si>
    <t>If "yes", date of purchase</t>
  </si>
  <si>
    <t>45b</t>
  </si>
  <si>
    <t>32a*</t>
  </si>
  <si>
    <t>33a*</t>
  </si>
  <si>
    <t>34a*</t>
  </si>
  <si>
    <t>35a*</t>
  </si>
  <si>
    <t>36a*</t>
  </si>
  <si>
    <t xml:space="preserve">thereof: Portion of bonds acording to line 26 </t>
  </si>
  <si>
    <t>thereof: Portion of bonds acording to line 26</t>
  </si>
  <si>
    <t xml:space="preserve">Domestic investment fund or EU investment fund </t>
  </si>
  <si>
    <t>09_public issuers (debtors) (max. 30 per cent of the guarantee Assets (Sicherungsvermögen)) according to § 2 para 1 No. 3  lit a, b, and d AnIV 
a: to the Federal Republic of Germany, its Länder, municipalities and associations of municiplaties
b: to another member state of the EEAor a full member state of the OECD
d: to an international organisation of which the Federal Republic of Germany is a full member  
(percentage portion of the fund`s net asset value/share class)</t>
  </si>
  <si>
    <t>10a_other issuers (debtors) (max. 1 per cent of the guarantee Assets) according to § 4 para 4 AnIV: 
Investments according to § 2 para 1 Nos. 9, 12 and 13 AnIV (Receivables due to subordinated liabilities, listed shares, participation interests); Investments in units and shares in closed-ended alternative investment funds (§ 2 para 1 Nn. 13 (b) and No. 17 AnIV)  
(percentage portion of the fund`s net asset value/share class)</t>
  </si>
  <si>
    <t>10b_other issuers (debtors) (max 5 per cent of the guarantee Assets) according to § 4 para 1 AnlV: 
all others investments by this debtor (percentage portion of the fund`s net asset value/share class)</t>
  </si>
  <si>
    <t>10c_other issuers (debtors) (max. 15 per cent of the guarantee Assets) according to § 4 para  2 sentence 2 AnlV:
a: investments in debt securities by one and the same credit institution domiciled in a member state of the EEA/OECD, if these debt securities are secured through a special cover pool 
b:investments with one and the same eligible credit institution as referred to § 2 para 1 No. 18 lit. b AnlV if the investments are secured by a comprehsensive bank guarantee of the credit institution or a deposit guarantee system                                                                                c: investments with one and the same public law credit institution as referred to § 2 para 1 No 18 lit. c AnlV
d: investments with one and the same multilateral development banks referred to § 2 para. 1 No. 18 lit. d AnlV 
(percentage portion of the fund`s net asset value/share class)</t>
  </si>
  <si>
    <t>31.03.2026</t>
  </si>
  <si>
    <t>VanEck Gold Miners ETF</t>
  </si>
  <si>
    <t>US92189F1066</t>
  </si>
  <si>
    <t>VanEck Vectors ETF Trust</t>
  </si>
  <si>
    <t>United States</t>
  </si>
  <si>
    <t>each banking day</t>
  </si>
  <si>
    <t>NYSE® Arca Gold Miners Index®</t>
  </si>
  <si>
    <t/>
  </si>
  <si>
    <t>17</t>
  </si>
  <si>
    <t>USD</t>
  </si>
  <si>
    <t>Agnico Eagle Mines Ltd.</t>
  </si>
  <si>
    <t>YGE0EUBRF7IJOB3QRX76</t>
  </si>
  <si>
    <t>Newmont Corp.</t>
  </si>
  <si>
    <t>549300VSP3RIX7FGDZ51</t>
  </si>
  <si>
    <t>Barrick Mining Corp.</t>
  </si>
  <si>
    <t>0O4KBQCJZX82UKGCBV73</t>
  </si>
  <si>
    <t>Franco-Nevada Corp.</t>
  </si>
  <si>
    <t>98450064C1B5D3E94864</t>
  </si>
  <si>
    <t>AngloGold Ashanti Plc.</t>
  </si>
  <si>
    <t>2138005YDSA7A82RNU96</t>
  </si>
  <si>
    <t>Wheaton Precious Metals Corp.</t>
  </si>
  <si>
    <t>549300XSFG5ZCGVYD886</t>
  </si>
  <si>
    <t>Kinross Gold Corp.</t>
  </si>
  <si>
    <t>549300UEBMAQDN0K0R06</t>
  </si>
  <si>
    <t>Gold Fields Ltd.</t>
  </si>
  <si>
    <t>5299003KXIBJQYCBBD72</t>
  </si>
  <si>
    <t>Pan American Silver Corp.</t>
  </si>
  <si>
    <t>549300MKTF5851TYIB83</t>
  </si>
  <si>
    <t>Northern Star Resources Ltd.</t>
  </si>
  <si>
    <t>254900XFXCRYYZAX6M78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</si>
</sst>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4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4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2" fontId="2" fillId="2" borderId="2" xfId="1" applyNumberFormat="1" applyFill="1" applyBorder="1" applyAlignment="1">
      <alignment horizontal="right"/>
    </xf>
    <xf numFmtId="2" fontId="2" fillId="2" borderId="1" xfId="1" applyNumberForma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0" borderId="0" xfId="0" applyFont="1" applyAlignment="1">
      <alignment wrapText="1"/>
    </xf>
    <xf numFmtId="0" fontId="5" fillId="0" borderId="0" xfId="2"/>
    <xf numFmtId="0" fontId="2" fillId="0" borderId="0" xfId="0" applyFont="1"/>
    <xf numFmtId="1" fontId="2" fillId="3" borderId="0" xfId="0" applyNumberFormat="1" applyFont="1" applyFill="1" applyAlignment="1">
      <alignment horizontal="center" vertical="top" wrapText="1"/>
    </xf>
    <xf numFmtId="49" fontId="2" fillId="3" borderId="0" xfId="0" applyNumberFormat="1" applyFont="1" applyFill="1"/>
    <xf numFmtId="0" fontId="2" fillId="3" borderId="0" xfId="0" applyFont="1" applyFill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2" fillId="4" borderId="1" xfId="1" applyFill="1" applyBorder="1"/>
    <xf numFmtId="14" fontId="2" fillId="3" borderId="1" xfId="0" applyNumberFormat="1" applyFont="1" applyFill="1" applyBorder="1"/>
    <xf numFmtId="0" fontId="6" fillId="2" borderId="1" xfId="0" applyFont="1" applyFill="1" applyBorder="1"/>
    <xf numFmtId="0" fontId="2" fillId="0" borderId="1" xfId="0" applyFont="1" applyBorder="1" applyAlignment="1"/>
  </cellXfs>
  <cellStyles count="3">
    <cellStyle name="Link" xfId="2" builtinId="8"/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afin.de/SharedDocs/Veroeffentlichungen/EN/Aufsichtsrecht/Verordnung/AnlV_2016_0418_DW_en.html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zoomScale="90" zoomScaleNormal="90" workbookViewId="0"/>
  </sheetViews>
  <sheetFormatPr baseColWidth="10" defaultColWidth="11.42578125" defaultRowHeight="12.75" x14ac:dyDescent="0.2"/>
  <cols>
    <col min="1" max="1" width="20.7109375" customWidth="1"/>
    <col min="2" max="2" width="71.140625" customWidth="1"/>
    <col min="3" max="3" width="40.28515625" customWidth="1"/>
    <col min="4" max="4" width="26.85546875" customWidth="1"/>
    <col min="5" max="5" width="25.7109375" customWidth="1"/>
  </cols>
  <sheetData>
    <row r="1" spans="1:5" ht="25.5" x14ac:dyDescent="0.2">
      <c r="A1" s="3" t="s">
        <v>27</v>
      </c>
      <c r="B1" s="10" t="s">
        <v>28</v>
      </c>
      <c r="C1" s="1" t="s">
        <v>29</v>
      </c>
      <c r="D1" s="2" t="s">
        <v>58</v>
      </c>
      <c r="E1" s="1" t="s">
        <v>30</v>
      </c>
    </row>
    <row r="2" spans="1:5" x14ac:dyDescent="0.2">
      <c r="A2" s="23">
        <v>0</v>
      </c>
      <c r="B2" s="8" t="s">
        <v>60</v>
      </c>
      <c r="C2" s="35" t="s">
        <v>103</v>
      </c>
      <c r="D2" s="12"/>
      <c r="E2" s="13"/>
    </row>
    <row r="3" spans="1:5" x14ac:dyDescent="0.2">
      <c r="A3" s="23" t="s">
        <v>18</v>
      </c>
      <c r="B3" s="8" t="s">
        <v>61</v>
      </c>
      <c r="C3" s="11" t="s">
        <v>104</v>
      </c>
      <c r="D3" s="12"/>
      <c r="E3" s="13"/>
    </row>
    <row r="4" spans="1:5" x14ac:dyDescent="0.2">
      <c r="A4" s="14">
        <v>1</v>
      </c>
      <c r="B4" s="8" t="s">
        <v>62</v>
      </c>
      <c r="C4" s="19"/>
      <c r="D4" s="12"/>
      <c r="E4" s="13"/>
    </row>
    <row r="5" spans="1:5" x14ac:dyDescent="0.2">
      <c r="A5" s="24">
        <v>2</v>
      </c>
      <c r="B5" s="5" t="s">
        <v>63</v>
      </c>
      <c r="C5" s="19"/>
      <c r="D5" s="12"/>
      <c r="E5" s="13"/>
    </row>
    <row r="6" spans="1:5" x14ac:dyDescent="0.2">
      <c r="A6" s="24">
        <v>3</v>
      </c>
      <c r="B6" s="5" t="s">
        <v>25</v>
      </c>
      <c r="C6" s="11" t="s">
        <v>105</v>
      </c>
      <c r="D6" s="12"/>
      <c r="E6" s="13"/>
    </row>
    <row r="7" spans="1:5" x14ac:dyDescent="0.2">
      <c r="A7" s="24">
        <v>4</v>
      </c>
      <c r="B7" s="5" t="s">
        <v>64</v>
      </c>
      <c r="C7" s="11" t="s">
        <v>106</v>
      </c>
      <c r="D7" s="12"/>
      <c r="E7" s="13"/>
    </row>
    <row r="8" spans="1:5" x14ac:dyDescent="0.2">
      <c r="A8" s="24">
        <v>5</v>
      </c>
      <c r="B8" s="5" t="s">
        <v>65</v>
      </c>
      <c r="C8" s="11" t="s">
        <v>107</v>
      </c>
      <c r="D8" s="12"/>
      <c r="E8" s="13"/>
    </row>
    <row r="9" spans="1:5" x14ac:dyDescent="0.2">
      <c r="A9" s="24">
        <v>6</v>
      </c>
      <c r="B9" s="5" t="s">
        <v>98</v>
      </c>
      <c r="C9" s="11"/>
      <c r="D9" s="12"/>
      <c r="E9" s="13"/>
    </row>
    <row r="10" spans="1:5" x14ac:dyDescent="0.2">
      <c r="A10" s="24">
        <v>7</v>
      </c>
      <c r="B10" s="5" t="s">
        <v>31</v>
      </c>
      <c r="C10" s="11">
        <v>2</v>
      </c>
      <c r="D10" s="12"/>
      <c r="E10" s="13"/>
    </row>
    <row r="11" spans="1:5" x14ac:dyDescent="0.2">
      <c r="A11" s="24">
        <v>8</v>
      </c>
      <c r="B11" s="5" t="s">
        <v>59</v>
      </c>
      <c r="C11" s="11">
        <v>1</v>
      </c>
      <c r="D11" s="12"/>
      <c r="E11" s="13"/>
    </row>
    <row r="12" spans="1:5" x14ac:dyDescent="0.2">
      <c r="A12" s="24">
        <v>9</v>
      </c>
      <c r="B12" s="5" t="s">
        <v>32</v>
      </c>
      <c r="C12" s="11" t="s">
        <v>108</v>
      </c>
      <c r="D12" s="12"/>
      <c r="E12" s="13"/>
    </row>
    <row r="13" spans="1:5" x14ac:dyDescent="0.2">
      <c r="A13" s="24">
        <v>10</v>
      </c>
      <c r="B13" s="5" t="s">
        <v>66</v>
      </c>
      <c r="C13" s="17"/>
      <c r="D13" s="18">
        <v>100</v>
      </c>
      <c r="E13" s="13"/>
    </row>
    <row r="14" spans="1:5" x14ac:dyDescent="0.2">
      <c r="A14" s="24">
        <v>11</v>
      </c>
      <c r="B14" s="5" t="s">
        <v>87</v>
      </c>
      <c r="C14" s="11" t="s">
        <v>109</v>
      </c>
      <c r="D14" s="18"/>
      <c r="E14" s="13"/>
    </row>
    <row r="15" spans="1:5" x14ac:dyDescent="0.2">
      <c r="A15" s="24">
        <v>12</v>
      </c>
      <c r="B15" s="5" t="s">
        <v>88</v>
      </c>
      <c r="C15" s="11" t="s">
        <v>110</v>
      </c>
      <c r="D15" s="18"/>
      <c r="E15" s="13"/>
    </row>
    <row r="16" spans="1:5" x14ac:dyDescent="0.2">
      <c r="A16" s="24">
        <v>13</v>
      </c>
      <c r="B16" s="5" t="s">
        <v>33</v>
      </c>
      <c r="C16" s="11" t="s">
        <v>111</v>
      </c>
      <c r="D16" s="12"/>
      <c r="E16" s="13"/>
    </row>
    <row r="17" spans="1:5" x14ac:dyDescent="0.2">
      <c r="A17" s="24">
        <v>14</v>
      </c>
      <c r="B17" s="5" t="s">
        <v>34</v>
      </c>
      <c r="C17" s="15"/>
      <c r="D17" s="12"/>
      <c r="E17" s="13"/>
    </row>
    <row r="18" spans="1:5" x14ac:dyDescent="0.2">
      <c r="A18" s="24">
        <v>15</v>
      </c>
      <c r="B18" s="5" t="s">
        <v>89</v>
      </c>
      <c r="C18" s="15"/>
      <c r="D18" s="12"/>
      <c r="E18" s="13"/>
    </row>
    <row r="19" spans="1:5" x14ac:dyDescent="0.2">
      <c r="A19" s="24">
        <v>16</v>
      </c>
      <c r="B19" s="5" t="s">
        <v>35</v>
      </c>
      <c r="C19" s="11">
        <v>1</v>
      </c>
      <c r="D19" s="12"/>
      <c r="E19" s="13"/>
    </row>
    <row r="20" spans="1:5" x14ac:dyDescent="0.2">
      <c r="A20" s="24">
        <v>17</v>
      </c>
      <c r="B20" s="5" t="s">
        <v>37</v>
      </c>
      <c r="C20" s="17"/>
      <c r="D20" s="19"/>
      <c r="E20" s="13"/>
    </row>
    <row r="21" spans="1:5" x14ac:dyDescent="0.2">
      <c r="A21" s="24">
        <v>18</v>
      </c>
      <c r="B21" s="5" t="s">
        <v>36</v>
      </c>
      <c r="C21" s="17"/>
      <c r="D21" s="19"/>
      <c r="E21" s="13"/>
    </row>
    <row r="22" spans="1:5" x14ac:dyDescent="0.2">
      <c r="A22" s="24">
        <v>19</v>
      </c>
      <c r="B22" s="5" t="s">
        <v>56</v>
      </c>
      <c r="C22" s="17"/>
      <c r="D22" s="12"/>
      <c r="E22" s="20">
        <v>91.283094000000006</v>
      </c>
    </row>
    <row r="23" spans="1:5" x14ac:dyDescent="0.2">
      <c r="A23" s="24" t="s">
        <v>19</v>
      </c>
      <c r="B23" s="5" t="s">
        <v>38</v>
      </c>
      <c r="C23" s="11" t="s">
        <v>112</v>
      </c>
      <c r="D23" s="12"/>
      <c r="E23" s="32"/>
    </row>
    <row r="24" spans="1:5" x14ac:dyDescent="0.2">
      <c r="A24" s="24" t="s">
        <v>20</v>
      </c>
      <c r="B24" s="5" t="s">
        <v>57</v>
      </c>
      <c r="C24" s="17"/>
      <c r="D24" s="33">
        <v>3.2795405608311841E-7</v>
      </c>
      <c r="E24" s="32"/>
    </row>
    <row r="25" spans="1:5" x14ac:dyDescent="0.2">
      <c r="A25" s="24">
        <v>20</v>
      </c>
      <c r="B25" s="6" t="s">
        <v>41</v>
      </c>
      <c r="C25" s="17"/>
      <c r="D25" s="18">
        <v>99.912319585566564</v>
      </c>
      <c r="E25" s="13" t="str">
        <f>IF($C$4&gt;0,PRODUCT($C$4,$E$22,D25/100),"")</f>
        <v/>
      </c>
    </row>
    <row r="26" spans="1:5" ht="25.5" x14ac:dyDescent="0.2">
      <c r="A26" s="24">
        <v>21</v>
      </c>
      <c r="B26" s="6" t="s">
        <v>42</v>
      </c>
      <c r="C26" s="17"/>
      <c r="D26" s="18">
        <v>0</v>
      </c>
      <c r="E26" s="13" t="str">
        <f t="shared" ref="E26:E53" si="0">IF($C$4&gt;0,PRODUCT($C$4,$E$22,D26/100),"")</f>
        <v/>
      </c>
    </row>
    <row r="27" spans="1:5" x14ac:dyDescent="0.2">
      <c r="A27" s="24">
        <v>22</v>
      </c>
      <c r="B27" s="5" t="s">
        <v>43</v>
      </c>
      <c r="C27" s="17"/>
      <c r="D27" s="18">
        <v>0</v>
      </c>
      <c r="E27" s="13" t="str">
        <f t="shared" si="0"/>
        <v/>
      </c>
    </row>
    <row r="28" spans="1:5" x14ac:dyDescent="0.2">
      <c r="A28" s="24">
        <v>23</v>
      </c>
      <c r="B28" s="5" t="s">
        <v>39</v>
      </c>
      <c r="C28" s="17"/>
      <c r="D28" s="18">
        <v>0</v>
      </c>
      <c r="E28" s="13" t="str">
        <f t="shared" si="0"/>
        <v/>
      </c>
    </row>
    <row r="29" spans="1:5" x14ac:dyDescent="0.2">
      <c r="A29" s="24">
        <v>24</v>
      </c>
      <c r="B29" s="5" t="s">
        <v>26</v>
      </c>
      <c r="C29" s="17"/>
      <c r="D29" s="18">
        <v>0</v>
      </c>
      <c r="E29" s="13" t="str">
        <f t="shared" si="0"/>
        <v/>
      </c>
    </row>
    <row r="30" spans="1:5" x14ac:dyDescent="0.2">
      <c r="A30" s="24">
        <v>25</v>
      </c>
      <c r="B30" s="5" t="s">
        <v>44</v>
      </c>
      <c r="C30" s="17"/>
      <c r="D30" s="18">
        <v>0</v>
      </c>
      <c r="E30" s="13" t="str">
        <f t="shared" si="0"/>
        <v/>
      </c>
    </row>
    <row r="31" spans="1:5" x14ac:dyDescent="0.2">
      <c r="A31" s="24">
        <v>26</v>
      </c>
      <c r="B31" s="5" t="s">
        <v>45</v>
      </c>
      <c r="C31" s="17"/>
      <c r="D31" s="18">
        <v>0</v>
      </c>
      <c r="E31" s="13" t="str">
        <f t="shared" si="0"/>
        <v/>
      </c>
    </row>
    <row r="32" spans="1:5" x14ac:dyDescent="0.2">
      <c r="A32" s="24" t="s">
        <v>0</v>
      </c>
      <c r="B32" s="5" t="s">
        <v>71</v>
      </c>
      <c r="C32" s="17"/>
      <c r="D32" s="18">
        <v>0</v>
      </c>
      <c r="E32" s="13" t="str">
        <f t="shared" si="0"/>
        <v/>
      </c>
    </row>
    <row r="33" spans="1:5" x14ac:dyDescent="0.2">
      <c r="A33" s="24" t="s">
        <v>1</v>
      </c>
      <c r="B33" s="5" t="s">
        <v>72</v>
      </c>
      <c r="C33" s="17"/>
      <c r="D33" s="18">
        <v>0</v>
      </c>
      <c r="E33" s="13" t="str">
        <f t="shared" si="0"/>
        <v/>
      </c>
    </row>
    <row r="34" spans="1:5" ht="38.25" x14ac:dyDescent="0.2">
      <c r="A34" s="24">
        <v>29</v>
      </c>
      <c r="B34" s="6" t="s">
        <v>84</v>
      </c>
      <c r="C34" s="17"/>
      <c r="D34" s="18">
        <v>0</v>
      </c>
      <c r="E34" s="13" t="str">
        <f t="shared" si="0"/>
        <v/>
      </c>
    </row>
    <row r="35" spans="1:5" x14ac:dyDescent="0.2">
      <c r="A35" s="24">
        <v>30</v>
      </c>
      <c r="B35" s="5" t="s">
        <v>46</v>
      </c>
      <c r="C35" s="17"/>
      <c r="D35" s="18">
        <v>0</v>
      </c>
      <c r="E35" s="13" t="str">
        <f t="shared" si="0"/>
        <v/>
      </c>
    </row>
    <row r="36" spans="1:5" x14ac:dyDescent="0.2">
      <c r="A36" s="24">
        <v>31</v>
      </c>
      <c r="B36" s="5" t="s">
        <v>47</v>
      </c>
      <c r="C36" s="17"/>
      <c r="D36" s="18">
        <v>0</v>
      </c>
      <c r="E36" s="13" t="str">
        <f t="shared" si="0"/>
        <v/>
      </c>
    </row>
    <row r="37" spans="1:5" x14ac:dyDescent="0.2">
      <c r="A37" s="24" t="s">
        <v>2</v>
      </c>
      <c r="B37" s="5" t="s">
        <v>73</v>
      </c>
      <c r="C37" s="17"/>
      <c r="D37" s="18">
        <v>0</v>
      </c>
      <c r="E37" s="13" t="str">
        <f t="shared" si="0"/>
        <v/>
      </c>
    </row>
    <row r="38" spans="1:5" x14ac:dyDescent="0.2">
      <c r="A38" s="24" t="s">
        <v>91</v>
      </c>
      <c r="B38" s="36" t="s">
        <v>96</v>
      </c>
      <c r="C38" s="17"/>
      <c r="D38" s="18">
        <v>0</v>
      </c>
      <c r="E38" s="13"/>
    </row>
    <row r="39" spans="1:5" x14ac:dyDescent="0.2">
      <c r="A39" s="24" t="s">
        <v>3</v>
      </c>
      <c r="B39" s="5" t="s">
        <v>74</v>
      </c>
      <c r="C39" s="17"/>
      <c r="D39" s="18">
        <v>0</v>
      </c>
      <c r="E39" s="13" t="str">
        <f t="shared" si="0"/>
        <v/>
      </c>
    </row>
    <row r="40" spans="1:5" x14ac:dyDescent="0.2">
      <c r="A40" s="24" t="s">
        <v>92</v>
      </c>
      <c r="B40" s="36" t="s">
        <v>97</v>
      </c>
      <c r="C40" s="17"/>
      <c r="D40" s="18">
        <v>0</v>
      </c>
      <c r="E40" s="13"/>
    </row>
    <row r="41" spans="1:5" x14ac:dyDescent="0.2">
      <c r="A41" s="24" t="s">
        <v>4</v>
      </c>
      <c r="B41" s="5" t="s">
        <v>75</v>
      </c>
      <c r="C41" s="17"/>
      <c r="D41" s="18">
        <v>0</v>
      </c>
      <c r="E41" s="13" t="str">
        <f t="shared" si="0"/>
        <v/>
      </c>
    </row>
    <row r="42" spans="1:5" x14ac:dyDescent="0.2">
      <c r="A42" s="24" t="s">
        <v>93</v>
      </c>
      <c r="B42" s="36" t="s">
        <v>97</v>
      </c>
      <c r="C42" s="17"/>
      <c r="D42" s="18">
        <v>0</v>
      </c>
      <c r="E42" s="13"/>
    </row>
    <row r="43" spans="1:5" x14ac:dyDescent="0.2">
      <c r="A43" s="24" t="s">
        <v>5</v>
      </c>
      <c r="B43" s="5" t="s">
        <v>76</v>
      </c>
      <c r="C43" s="17"/>
      <c r="D43" s="18">
        <v>0</v>
      </c>
      <c r="E43" s="13" t="str">
        <f t="shared" si="0"/>
        <v/>
      </c>
    </row>
    <row r="44" spans="1:5" x14ac:dyDescent="0.2">
      <c r="A44" s="24" t="s">
        <v>94</v>
      </c>
      <c r="B44" s="36" t="s">
        <v>97</v>
      </c>
      <c r="C44" s="17"/>
      <c r="D44" s="18">
        <v>0</v>
      </c>
      <c r="E44" s="13"/>
    </row>
    <row r="45" spans="1:5" x14ac:dyDescent="0.2">
      <c r="A45" s="24" t="s">
        <v>6</v>
      </c>
      <c r="B45" s="5" t="s">
        <v>77</v>
      </c>
      <c r="C45" s="17"/>
      <c r="D45" s="18">
        <v>0</v>
      </c>
      <c r="E45" s="13" t="str">
        <f t="shared" si="0"/>
        <v/>
      </c>
    </row>
    <row r="46" spans="1:5" x14ac:dyDescent="0.2">
      <c r="A46" s="24" t="s">
        <v>95</v>
      </c>
      <c r="B46" s="36" t="s">
        <v>97</v>
      </c>
      <c r="C46" s="17"/>
      <c r="D46" s="18">
        <v>0</v>
      </c>
      <c r="E46" s="13"/>
    </row>
    <row r="47" spans="1:5" x14ac:dyDescent="0.2">
      <c r="A47" s="24" t="s">
        <v>7</v>
      </c>
      <c r="B47" s="5" t="s">
        <v>78</v>
      </c>
      <c r="C47" s="17"/>
      <c r="D47" s="18">
        <v>0</v>
      </c>
      <c r="E47" s="13" t="str">
        <f t="shared" si="0"/>
        <v/>
      </c>
    </row>
    <row r="48" spans="1:5" x14ac:dyDescent="0.2">
      <c r="A48" s="24">
        <v>38</v>
      </c>
      <c r="B48" s="5" t="s">
        <v>86</v>
      </c>
      <c r="C48" s="17"/>
      <c r="D48" s="18">
        <v>0</v>
      </c>
      <c r="E48" s="13" t="str">
        <f t="shared" si="0"/>
        <v/>
      </c>
    </row>
    <row r="49" spans="1:5" x14ac:dyDescent="0.2">
      <c r="A49" s="24" t="s">
        <v>13</v>
      </c>
      <c r="B49" s="5" t="s">
        <v>79</v>
      </c>
      <c r="C49" s="17"/>
      <c r="D49" s="18">
        <v>0</v>
      </c>
      <c r="E49" s="13" t="str">
        <f t="shared" si="0"/>
        <v/>
      </c>
    </row>
    <row r="50" spans="1:5" ht="25.5" x14ac:dyDescent="0.2">
      <c r="A50" s="16">
        <v>40</v>
      </c>
      <c r="B50" s="6" t="s">
        <v>85</v>
      </c>
      <c r="C50" s="17"/>
      <c r="D50" s="18">
        <v>8.7680414433434481E-2</v>
      </c>
      <c r="E50" s="13" t="str">
        <f t="shared" si="0"/>
        <v/>
      </c>
    </row>
    <row r="51" spans="1:5" x14ac:dyDescent="0.2">
      <c r="A51" s="16" t="s">
        <v>14</v>
      </c>
      <c r="B51" s="6" t="s">
        <v>80</v>
      </c>
      <c r="C51" s="17"/>
      <c r="D51" s="18">
        <v>0</v>
      </c>
      <c r="E51" s="13" t="str">
        <f t="shared" si="0"/>
        <v/>
      </c>
    </row>
    <row r="52" spans="1:5" ht="25.5" x14ac:dyDescent="0.2">
      <c r="A52" s="16" t="s">
        <v>15</v>
      </c>
      <c r="B52" s="6" t="s">
        <v>81</v>
      </c>
      <c r="C52" s="17"/>
      <c r="D52" s="18">
        <v>0</v>
      </c>
      <c r="E52" s="13" t="str">
        <f t="shared" si="0"/>
        <v/>
      </c>
    </row>
    <row r="53" spans="1:5" x14ac:dyDescent="0.2">
      <c r="A53" s="16" t="s">
        <v>16</v>
      </c>
      <c r="B53" s="5" t="s">
        <v>82</v>
      </c>
      <c r="C53" s="17"/>
      <c r="D53" s="18">
        <v>0</v>
      </c>
      <c r="E53" s="13" t="str">
        <f t="shared" si="0"/>
        <v/>
      </c>
    </row>
    <row r="54" spans="1:5" x14ac:dyDescent="0.2">
      <c r="A54" s="16">
        <v>44</v>
      </c>
      <c r="B54" s="5" t="s">
        <v>40</v>
      </c>
      <c r="C54" s="17"/>
      <c r="D54" s="18">
        <v>0</v>
      </c>
      <c r="E54" s="13"/>
    </row>
    <row r="55" spans="1:5" x14ac:dyDescent="0.2">
      <c r="A55" s="24" t="s">
        <v>17</v>
      </c>
      <c r="B55" s="5" t="s">
        <v>67</v>
      </c>
      <c r="C55" s="17"/>
      <c r="D55" s="21">
        <f>SUM(D25:D31,D34:D36,D48,D50,D54)</f>
        <v>100</v>
      </c>
      <c r="E55" s="13"/>
    </row>
    <row r="56" spans="1:5" ht="25.5" x14ac:dyDescent="0.2">
      <c r="A56" s="24" t="s">
        <v>90</v>
      </c>
      <c r="B56" s="6" t="s">
        <v>83</v>
      </c>
      <c r="C56" s="17"/>
      <c r="D56" s="22">
        <f>IF(D13&gt;0,D13-100,"")</f>
        <v>0</v>
      </c>
      <c r="E56" s="13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57" fitToHeight="0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3"/>
  <sheetViews>
    <sheetView zoomScaleNormal="100" workbookViewId="0">
      <selection activeCell="I1" sqref="I1:L1"/>
    </sheetView>
  </sheetViews>
  <sheetFormatPr baseColWidth="10" defaultColWidth="11.42578125" defaultRowHeight="12.75" x14ac:dyDescent="0.2"/>
  <cols>
    <col min="1" max="1" width="91.5703125" customWidth="1"/>
    <col min="2" max="2" width="69.42578125" customWidth="1"/>
    <col min="3" max="3" width="30.28515625" customWidth="1"/>
    <col min="4" max="4" width="37" customWidth="1"/>
    <col min="5" max="5" width="29.5703125" customWidth="1"/>
    <col min="6" max="6" width="32.5703125" customWidth="1"/>
    <col min="7" max="7" width="38.140625" customWidth="1"/>
    <col min="8" max="8" width="47.28515625" customWidth="1"/>
    <col min="9" max="9" width="77.7109375" customWidth="1"/>
    <col min="10" max="10" width="45.42578125" customWidth="1"/>
    <col min="11" max="11" width="35.140625" customWidth="1"/>
    <col min="12" max="12" width="61.5703125" customWidth="1"/>
  </cols>
  <sheetData>
    <row r="1" spans="1:12" ht="190.15" customHeight="1" x14ac:dyDescent="0.2">
      <c r="A1" s="3" t="s">
        <v>27</v>
      </c>
      <c r="B1" s="10" t="s">
        <v>53</v>
      </c>
      <c r="C1" s="1" t="s">
        <v>29</v>
      </c>
      <c r="D1" s="1" t="s">
        <v>48</v>
      </c>
      <c r="E1" s="1" t="s">
        <v>50</v>
      </c>
      <c r="F1" s="1" t="s">
        <v>49</v>
      </c>
      <c r="G1" s="1" t="s">
        <v>51</v>
      </c>
      <c r="H1" s="1" t="s">
        <v>52</v>
      </c>
      <c r="I1" s="1" t="s">
        <v>99</v>
      </c>
      <c r="J1" s="1" t="s">
        <v>100</v>
      </c>
      <c r="K1" s="1" t="s">
        <v>101</v>
      </c>
      <c r="L1" s="1" t="s">
        <v>102</v>
      </c>
    </row>
    <row r="2" spans="1:12" x14ac:dyDescent="0.2">
      <c r="A2" s="23" t="s">
        <v>8</v>
      </c>
      <c r="B2" s="8" t="s">
        <v>60</v>
      </c>
      <c r="C2" s="11" t="s">
        <v>103</v>
      </c>
      <c r="D2" s="13"/>
      <c r="E2" s="4"/>
      <c r="F2" s="4"/>
      <c r="G2" s="4"/>
      <c r="H2" s="4"/>
      <c r="I2" s="4"/>
      <c r="J2" s="4"/>
      <c r="K2" s="4"/>
      <c r="L2" s="4"/>
    </row>
    <row r="3" spans="1:12" x14ac:dyDescent="0.2">
      <c r="A3" s="23" t="s">
        <v>9</v>
      </c>
      <c r="B3" s="8" t="s">
        <v>61</v>
      </c>
      <c r="C3" s="11" t="s">
        <v>104</v>
      </c>
      <c r="D3" s="13"/>
      <c r="E3" s="4"/>
      <c r="F3" s="4"/>
      <c r="G3" s="4"/>
      <c r="H3" s="4"/>
      <c r="I3" s="4"/>
      <c r="J3" s="4"/>
      <c r="K3" s="4"/>
      <c r="L3" s="4"/>
    </row>
    <row r="4" spans="1:12" x14ac:dyDescent="0.2">
      <c r="A4" s="23" t="s">
        <v>10</v>
      </c>
      <c r="B4" s="8" t="s">
        <v>68</v>
      </c>
      <c r="C4" s="19"/>
      <c r="D4" s="13"/>
      <c r="E4" s="4"/>
      <c r="F4" s="4"/>
      <c r="G4" s="4"/>
      <c r="H4" s="4"/>
      <c r="I4" s="4"/>
      <c r="J4" s="4"/>
      <c r="K4" s="4"/>
      <c r="L4" s="4"/>
    </row>
    <row r="5" spans="1:12" x14ac:dyDescent="0.2">
      <c r="A5" s="24" t="s">
        <v>11</v>
      </c>
      <c r="B5" s="5" t="s">
        <v>63</v>
      </c>
      <c r="C5" s="19"/>
      <c r="D5" s="13"/>
      <c r="E5" s="4"/>
      <c r="F5" s="4"/>
      <c r="G5" s="4"/>
      <c r="H5" s="4"/>
      <c r="I5" s="4"/>
      <c r="J5" s="4"/>
      <c r="K5" s="4"/>
      <c r="L5" s="4"/>
    </row>
    <row r="6" spans="1:12" x14ac:dyDescent="0.2">
      <c r="A6" s="24" t="s">
        <v>12</v>
      </c>
      <c r="B6" s="5" t="s">
        <v>25</v>
      </c>
      <c r="C6" s="11" t="s">
        <v>105</v>
      </c>
      <c r="D6" s="13"/>
      <c r="E6" s="4"/>
      <c r="F6" s="4"/>
      <c r="G6" s="4"/>
      <c r="H6" s="4"/>
      <c r="I6" s="4"/>
      <c r="J6" s="4"/>
      <c r="K6" s="4"/>
      <c r="L6" s="4"/>
    </row>
    <row r="7" spans="1:12" x14ac:dyDescent="0.2">
      <c r="A7" s="24" t="s">
        <v>21</v>
      </c>
      <c r="B7" s="5" t="s">
        <v>64</v>
      </c>
      <c r="C7" s="11" t="s">
        <v>106</v>
      </c>
      <c r="D7" s="13"/>
      <c r="E7" s="4"/>
      <c r="F7" s="4"/>
      <c r="G7" s="4"/>
      <c r="H7" s="4"/>
      <c r="I7" s="4"/>
      <c r="J7" s="4"/>
      <c r="K7" s="4"/>
      <c r="L7" s="4"/>
    </row>
    <row r="8" spans="1:12" x14ac:dyDescent="0.2">
      <c r="A8" s="24" t="s">
        <v>22</v>
      </c>
      <c r="B8" s="5" t="s">
        <v>65</v>
      </c>
      <c r="C8" s="11" t="s">
        <v>107</v>
      </c>
      <c r="D8" s="13"/>
      <c r="E8" s="4"/>
      <c r="F8" s="4"/>
      <c r="G8" s="4"/>
      <c r="H8" s="4"/>
      <c r="I8" s="4"/>
      <c r="J8" s="4"/>
      <c r="K8" s="4"/>
      <c r="L8" s="4"/>
    </row>
    <row r="9" spans="1:12" x14ac:dyDescent="0.2">
      <c r="A9" s="24" t="s">
        <v>23</v>
      </c>
      <c r="B9" s="5" t="s">
        <v>69</v>
      </c>
      <c r="C9" s="17"/>
      <c r="D9" s="20">
        <v>91.283094000000006</v>
      </c>
      <c r="E9" s="4"/>
      <c r="F9" s="4"/>
      <c r="G9" s="4"/>
      <c r="H9" s="4"/>
      <c r="I9" s="4"/>
      <c r="J9" s="4"/>
      <c r="K9" s="4"/>
      <c r="L9" s="4"/>
    </row>
    <row r="10" spans="1:12" x14ac:dyDescent="0.2">
      <c r="A10" s="24" t="s">
        <v>24</v>
      </c>
      <c r="B10" s="5" t="s">
        <v>70</v>
      </c>
      <c r="C10" s="25" t="s">
        <v>112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 x14ac:dyDescent="0.2">
      <c r="A11" s="24">
        <v>1</v>
      </c>
      <c r="B11" s="37" t="s">
        <v>113</v>
      </c>
      <c r="C11" s="17"/>
      <c r="D11" s="34" t="str">
        <f>IF($C$4&gt;0,PRODUCT($C$4,$C$5,H11/100),"")</f>
        <v/>
      </c>
      <c r="E11" s="9" t="s">
        <v>114</v>
      </c>
      <c r="F11" s="9">
        <v>860325</v>
      </c>
      <c r="G11" s="9"/>
      <c r="H11" s="9">
        <v>12.09948578642463</v>
      </c>
      <c r="I11" s="9">
        <v>0</v>
      </c>
      <c r="J11" s="9">
        <v>12.09948578642463</v>
      </c>
      <c r="K11" s="9">
        <v>0</v>
      </c>
      <c r="L11" s="9">
        <v>0</v>
      </c>
    </row>
    <row r="12" spans="1:12" x14ac:dyDescent="0.2">
      <c r="A12" s="24">
        <v>2</v>
      </c>
      <c r="B12" s="37" t="s">
        <v>115</v>
      </c>
      <c r="C12" s="17"/>
      <c r="D12" s="34" t="str">
        <f t="shared" ref="D12:D20" si="0">IF($C$4&gt;0,PRODUCT($C$4,$C$5,H12/100),"")</f>
        <v/>
      </c>
      <c r="E12" s="9" t="s">
        <v>116</v>
      </c>
      <c r="F12" s="9">
        <v>853823</v>
      </c>
      <c r="G12" s="9"/>
      <c r="H12" s="9">
        <v>10.7881618494878</v>
      </c>
      <c r="I12" s="9">
        <v>0</v>
      </c>
      <c r="J12" s="9">
        <v>10.7881618494878</v>
      </c>
      <c r="K12" s="9">
        <v>0</v>
      </c>
      <c r="L12" s="9">
        <v>0</v>
      </c>
    </row>
    <row r="13" spans="1:12" x14ac:dyDescent="0.2">
      <c r="A13" s="24">
        <v>3</v>
      </c>
      <c r="B13" s="37" t="s">
        <v>117</v>
      </c>
      <c r="C13" s="17"/>
      <c r="D13" s="34" t="str">
        <f t="shared" si="0"/>
        <v/>
      </c>
      <c r="E13" s="9" t="s">
        <v>118</v>
      </c>
      <c r="F13" s="9">
        <v>870450</v>
      </c>
      <c r="G13" s="9"/>
      <c r="H13" s="9">
        <v>7.6425782103793329</v>
      </c>
      <c r="I13" s="9">
        <v>0</v>
      </c>
      <c r="J13" s="9">
        <v>7.6425782103793329</v>
      </c>
      <c r="K13" s="9">
        <v>0</v>
      </c>
      <c r="L13" s="9">
        <v>0</v>
      </c>
    </row>
    <row r="14" spans="1:12" x14ac:dyDescent="0.2">
      <c r="A14" s="24">
        <v>4</v>
      </c>
      <c r="B14" s="37" t="s">
        <v>119</v>
      </c>
      <c r="C14" s="17"/>
      <c r="D14" s="34" t="str">
        <f t="shared" si="0"/>
        <v/>
      </c>
      <c r="E14" s="9" t="s">
        <v>120</v>
      </c>
      <c r="F14" s="9">
        <v>275854</v>
      </c>
      <c r="G14" s="9"/>
      <c r="H14" s="9">
        <v>5.1719443703800909</v>
      </c>
      <c r="I14" s="9">
        <v>0</v>
      </c>
      <c r="J14" s="9">
        <v>5.1719443703800909</v>
      </c>
      <c r="K14" s="9">
        <v>0</v>
      </c>
      <c r="L14" s="9">
        <v>0</v>
      </c>
    </row>
    <row r="15" spans="1:12" x14ac:dyDescent="0.2">
      <c r="A15" s="24">
        <v>5</v>
      </c>
      <c r="B15" s="37" t="s">
        <v>121</v>
      </c>
      <c r="C15" s="17"/>
      <c r="D15" s="34" t="str">
        <f t="shared" si="0"/>
        <v/>
      </c>
      <c r="E15" s="9" t="s">
        <v>122</v>
      </c>
      <c r="F15" s="9">
        <v>777597</v>
      </c>
      <c r="G15" s="9"/>
      <c r="H15" s="9">
        <v>5.0964011356157251</v>
      </c>
      <c r="I15" s="9">
        <v>0</v>
      </c>
      <c r="J15" s="9">
        <v>5.0964011356157251</v>
      </c>
      <c r="K15" s="9">
        <v>0</v>
      </c>
      <c r="L15" s="9">
        <v>0</v>
      </c>
    </row>
    <row r="16" spans="1:12" x14ac:dyDescent="0.2">
      <c r="A16" s="24">
        <v>6</v>
      </c>
      <c r="B16" s="37" t="s">
        <v>123</v>
      </c>
      <c r="C16" s="17"/>
      <c r="D16" s="34" t="str">
        <f t="shared" si="0"/>
        <v/>
      </c>
      <c r="E16" s="9" t="s">
        <v>124</v>
      </c>
      <c r="F16" s="9">
        <v>226298</v>
      </c>
      <c r="G16" s="9"/>
      <c r="H16" s="9">
        <v>4.9020153745291193</v>
      </c>
      <c r="I16" s="9">
        <v>0</v>
      </c>
      <c r="J16" s="9">
        <v>4.9020153745291193</v>
      </c>
      <c r="K16" s="9">
        <v>0</v>
      </c>
      <c r="L16" s="9">
        <v>0</v>
      </c>
    </row>
    <row r="17" spans="1:12" x14ac:dyDescent="0.2">
      <c r="A17" s="24">
        <v>7</v>
      </c>
      <c r="B17" s="37" t="s">
        <v>125</v>
      </c>
      <c r="C17" s="17"/>
      <c r="D17" s="34" t="str">
        <f t="shared" si="0"/>
        <v/>
      </c>
      <c r="E17" s="9" t="s">
        <v>126</v>
      </c>
      <c r="F17" s="9">
        <v>889021</v>
      </c>
      <c r="G17" s="9"/>
      <c r="H17" s="9">
        <v>4.6928460997225683</v>
      </c>
      <c r="I17" s="9">
        <v>0</v>
      </c>
      <c r="J17" s="9">
        <v>4.6928460997225683</v>
      </c>
      <c r="K17" s="9">
        <v>0</v>
      </c>
      <c r="L17" s="9">
        <v>0</v>
      </c>
    </row>
    <row r="18" spans="1:12" x14ac:dyDescent="0.2">
      <c r="A18" s="24">
        <v>8</v>
      </c>
      <c r="B18" s="37" t="s">
        <v>127</v>
      </c>
      <c r="C18" s="17"/>
      <c r="D18" s="34" t="str">
        <f t="shared" si="0"/>
        <v/>
      </c>
      <c r="E18" s="9" t="s">
        <v>128</v>
      </c>
      <c r="F18" s="9">
        <v>856777</v>
      </c>
      <c r="G18" s="9"/>
      <c r="H18" s="9">
        <v>4.4929073496292595</v>
      </c>
      <c r="I18" s="9">
        <v>0</v>
      </c>
      <c r="J18" s="9">
        <v>4.4929073496292595</v>
      </c>
      <c r="K18" s="9">
        <v>0</v>
      </c>
      <c r="L18" s="9">
        <v>0</v>
      </c>
    </row>
    <row r="19" spans="1:12" x14ac:dyDescent="0.2">
      <c r="A19" s="24">
        <v>9</v>
      </c>
      <c r="B19" s="37" t="s">
        <v>129</v>
      </c>
      <c r="C19" s="17"/>
      <c r="D19" s="34" t="str">
        <f t="shared" si="0"/>
        <v/>
      </c>
      <c r="E19" s="9" t="s">
        <v>130</v>
      </c>
      <c r="F19" s="9">
        <v>876617</v>
      </c>
      <c r="G19" s="9"/>
      <c r="H19" s="9">
        <v>3.2003237316931248</v>
      </c>
      <c r="I19" s="9">
        <v>0</v>
      </c>
      <c r="J19" s="9">
        <v>3.2003237316931248</v>
      </c>
      <c r="K19" s="9">
        <v>0</v>
      </c>
      <c r="L19" s="9">
        <v>0</v>
      </c>
    </row>
    <row r="20" spans="1:12" x14ac:dyDescent="0.2">
      <c r="A20" s="24">
        <v>10</v>
      </c>
      <c r="B20" s="37" t="s">
        <v>131</v>
      </c>
      <c r="C20" s="17"/>
      <c r="D20" s="34" t="str">
        <f t="shared" si="0"/>
        <v/>
      </c>
      <c r="E20" s="9" t="s">
        <v>132</v>
      </c>
      <c r="F20" s="9">
        <v>230966</v>
      </c>
      <c r="G20" s="9"/>
      <c r="H20" s="9">
        <v>2.5970425873309027</v>
      </c>
      <c r="I20" s="9">
        <v>0</v>
      </c>
      <c r="J20" s="9">
        <v>2.5970425873309027</v>
      </c>
      <c r="K20" s="9">
        <v>0</v>
      </c>
      <c r="L20" s="9">
        <v>0</v>
      </c>
    </row>
    <row r="21" spans="1:12" x14ac:dyDescent="0.2">
      <c r="A21" s="29"/>
      <c r="B21" s="28"/>
      <c r="C21" s="30"/>
      <c r="D21" s="31"/>
    </row>
    <row r="22" spans="1:12" x14ac:dyDescent="0.2">
      <c r="A22" s="26" t="s">
        <v>55</v>
      </c>
    </row>
    <row r="23" spans="1:12" x14ac:dyDescent="0.2">
      <c r="A23" s="27" t="s">
        <v>54</v>
      </c>
    </row>
  </sheetData>
  <hyperlinks>
    <hyperlink ref="A23" r:id="rId1" xr:uid="{9522164F-CA78-43F4-992F-9B8059626B46}"/>
  </hyperlinks>
  <pageMargins left="0.7" right="0.7" top="0.78740157499999996" bottom="0.78740157499999996" header="0.3" footer="0.3"/>
  <pageSetup paperSize="9"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6692BEBB8EE48ADCAF9856247A165" ma:contentTypeVersion="12" ma:contentTypeDescription="Create a new document." ma:contentTypeScope="" ma:versionID="60ea7648e7683dd291ffbdc10c27a8fa">
  <xsd:schema xmlns:xsd="http://www.w3.org/2001/XMLSchema" xmlns:xs="http://www.w3.org/2001/XMLSchema" xmlns:p="http://schemas.microsoft.com/office/2006/metadata/properties" xmlns:ns2="ff3c0703-244d-4c19-ad19-18670c6c06c3" xmlns:ns3="1726916f-74c7-43ee-8b9f-fa80b70ccb9e" targetNamespace="http://schemas.microsoft.com/office/2006/metadata/properties" ma:root="true" ma:fieldsID="fcdb31fe75c1f21e99da1f19169e3334" ns2:_="" ns3:_="">
    <xsd:import namespace="ff3c0703-244d-4c19-ad19-18670c6c06c3"/>
    <xsd:import namespace="1726916f-74c7-43ee-8b9f-fa80b70ccb9e"/>
    <xsd:element name="properties">
      <xsd:complexType>
        <xsd:sequence>
          <xsd:element name="documentManagement">
            <xsd:complexType>
              <xsd:all>
                <xsd:element ref="ns2:SortOrd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3c0703-244d-4c19-ad19-18670c6c06c3" elementFormDefault="qualified">
    <xsd:import namespace="http://schemas.microsoft.com/office/2006/documentManagement/types"/>
    <xsd:import namespace="http://schemas.microsoft.com/office/infopath/2007/PartnerControls"/>
    <xsd:element name="SortOrder" ma:index="8" nillable="true" ma:displayName="SortOrder" ma:decimals="0" ma:internalName="SortOrder">
      <xsd:simpleType>
        <xsd:restriction base="dms:Number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f1d64ae-d154-404b-92ca-f04aaae0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6916f-74c7-43ee-8b9f-fa80b70ccb9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b0ae53-f812-4736-aa7a-821bd349c69a}" ma:internalName="TaxCatchAll" ma:showField="CatchAllData" ma:web="1726916f-74c7-43ee-8b9f-fa80b70ccb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3c0703-244d-4c19-ad19-18670c6c06c3">
      <Terms xmlns="http://schemas.microsoft.com/office/infopath/2007/PartnerControls"/>
    </lcf76f155ced4ddcb4097134ff3c332f>
    <TaxCatchAll xmlns="1726916f-74c7-43ee-8b9f-fa80b70ccb9e" xsi:nil="true"/>
    <SortOrder xmlns="ff3c0703-244d-4c19-ad19-18670c6c06c3" xsi:nil="true"/>
  </documentManagement>
</p:properties>
</file>

<file path=customXml/itemProps1.xml><?xml version="1.0" encoding="utf-8"?>
<ds:datastoreItem xmlns:ds="http://schemas.openxmlformats.org/officeDocument/2006/customXml" ds:itemID="{7FB8F7C5-F227-445D-9EFA-A2E5B1AF9403}"/>
</file>

<file path=customXml/itemProps2.xml><?xml version="1.0" encoding="utf-8"?>
<ds:datastoreItem xmlns:ds="http://schemas.openxmlformats.org/officeDocument/2006/customXml" ds:itemID="{8C5405B9-1E28-4978-B743-F28B364B8C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588C93-2405-403D-AF3E-AEB7F3D8A8A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fa35347a-61f6-4506-a3e0-a88f8b2291c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 data sheet </vt:lpstr>
      <vt:lpstr>List of debtors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Seibel, David-Elisa</cp:lastModifiedBy>
  <cp:lastPrinted>2021-10-12T09:37:35Z</cp:lastPrinted>
  <dcterms:created xsi:type="dcterms:W3CDTF">2002-12-03T18:20:38Z</dcterms:created>
  <dcterms:modified xsi:type="dcterms:W3CDTF">2026-04-10T13:25:41Z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0x010100F176692BEBB8EE48ADCAF9856247A165</vt:lpwstr>
  </property>
</Properties>
</file>